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'Дашборд'!$C$61:$C$91</f>
            </numRef>
          </val>
        </ser>
        <ser>
          <idx val="1"/>
          <order val="1"/>
          <tx>
            <strRef>
              <f>'Дашборд'!D60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'Дашборд'!$D$61:$D$91</f>
            </numRef>
          </val>
        </ser>
        <ser>
          <idx val="2"/>
          <order val="2"/>
          <tx>
            <strRef>
              <f>'Дашборд'!E60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'Дашборд'!$E$61:$E$91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45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</cols>
  <sheetData>
    <row r="1">
      <c r="A1" s="1" t="inlineStr">
        <is>
          <t>Дорожная карта</t>
        </is>
      </c>
      <c r="E1" t="inlineStr">
        <is>
          <t>Дата контроля: 31.08.2026</t>
        </is>
      </c>
    </row>
    <row r="2">
      <c r="E2" t="inlineStr">
        <is>
          <t>Период: 01.08.2026 - 31.08.2026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(01.08 - 02.08)</t>
        </is>
      </c>
      <c r="O3" s="3" t="inlineStr">
        <is>
          <t>Неделя 2 (03.08 - 09.08)</t>
        </is>
      </c>
      <c r="Y3" s="3" t="inlineStr">
        <is>
          <t>Неделя 3 (10.08 - 16.08)</t>
        </is>
      </c>
      <c r="AI3" s="3" t="inlineStr">
        <is>
          <t>Неделя 4 (17.08 - 23.08)</t>
        </is>
      </c>
      <c r="AS3" s="3" t="inlineStr">
        <is>
          <t>Неделя 5 (24.08 - 30.08)</t>
        </is>
      </c>
      <c r="BC3" s="3" t="inlineStr">
        <is>
          <t>Неделя 6 (31.08 - 31.08)</t>
        </is>
      </c>
      <c r="BN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C4" s="5" t="inlineStr">
        <is>
          <t>Факт ПТ</t>
        </is>
      </c>
      <c r="BD4" s="4" t="inlineStr">
        <is>
          <t>Факт секций</t>
        </is>
      </c>
      <c r="BE4" s="4" t="inlineStr">
        <is>
          <t>Факт ВПТ</t>
        </is>
      </c>
      <c r="BF4" s="4" t="inlineStr">
        <is>
          <t>Факт прочих</t>
        </is>
      </c>
      <c r="BG4" s="4" t="inlineStr">
        <is>
          <t>Факт услуг</t>
        </is>
      </c>
      <c r="BH4" s="4" t="inlineStr">
        <is>
          <t>Тех. задание услуг</t>
        </is>
      </c>
      <c r="BI4" s="4" t="inlineStr">
        <is>
          <t>Разница услуг</t>
        </is>
      </c>
      <c r="BJ4" s="4" t="inlineStr">
        <is>
          <t>Факт ₽</t>
        </is>
      </c>
      <c r="BK4" s="4" t="inlineStr">
        <is>
          <t>Тех. задание ₽</t>
        </is>
      </c>
      <c r="BL4" s="6" t="inlineStr">
        <is>
          <t>Разница ₽</t>
        </is>
      </c>
      <c r="BN4" s="4" t="inlineStr">
        <is>
          <t>Тех. задание услуг</t>
        </is>
      </c>
      <c r="BO4" s="4" t="inlineStr">
        <is>
          <t>Факт услуг</t>
        </is>
      </c>
      <c r="BP4" s="4" t="inlineStr">
        <is>
          <t>Разница услуг</t>
        </is>
      </c>
      <c r="BQ4" s="4" t="inlineStr">
        <is>
          <t>Тех. задание ₽</t>
        </is>
      </c>
      <c r="BR4" s="4" t="inlineStr">
        <is>
          <t>Факт ₽</t>
        </is>
      </c>
      <c r="BS4" s="4" t="inlineStr">
        <is>
          <t>Разница ₽</t>
        </is>
      </c>
      <c r="BT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  <c r="BK5" s="7" t="n"/>
      <c r="BL5" s="7" t="n"/>
      <c r="BM5" s="7" t="n"/>
      <c r="BN5" s="7" t="n"/>
      <c r="BO5" s="7" t="n"/>
      <c r="BP5" s="7" t="n"/>
      <c r="BQ5" s="7" t="n"/>
      <c r="BR5" s="7" t="n"/>
      <c r="BS5" s="7" t="n"/>
      <c r="BT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2</v>
      </c>
      <c r="F6" s="10" t="n">
        <v>3</v>
      </c>
      <c r="G6" s="10" t="n">
        <v>1</v>
      </c>
      <c r="H6" s="10" t="n">
        <v>0</v>
      </c>
      <c r="I6" s="10" t="n">
        <v>6</v>
      </c>
      <c r="J6" s="10" t="n">
        <v>5.41193606500824</v>
      </c>
      <c r="K6" s="10">
        <f>I6-J6</f>
        <v/>
      </c>
      <c r="L6" s="10" t="n">
        <v>6873.75</v>
      </c>
      <c r="M6" s="10" t="n">
        <v>9080.785377534885</v>
      </c>
      <c r="N6" s="11">
        <f>L6-M6</f>
        <v/>
      </c>
      <c r="O6" s="9" t="n">
        <v>33</v>
      </c>
      <c r="P6" s="10" t="n">
        <v>7</v>
      </c>
      <c r="Q6" s="10" t="n">
        <v>3</v>
      </c>
      <c r="R6" s="10" t="n">
        <v>0</v>
      </c>
      <c r="S6" s="10" t="n">
        <v>43</v>
      </c>
      <c r="T6" s="10" t="n">
        <v>34.15646441028786</v>
      </c>
      <c r="U6" s="10">
        <f>S6-T6</f>
        <v/>
      </c>
      <c r="V6" s="10" t="n">
        <v>73742.37</v>
      </c>
      <c r="W6" s="10" t="n">
        <v>58745.60621199918</v>
      </c>
      <c r="X6" s="11">
        <f>V6-W6</f>
        <v/>
      </c>
      <c r="Y6" s="9" t="n">
        <v>33</v>
      </c>
      <c r="Z6" s="10" t="n">
        <v>6</v>
      </c>
      <c r="AA6" s="10" t="n">
        <v>0</v>
      </c>
      <c r="AB6" s="10" t="n">
        <v>0</v>
      </c>
      <c r="AC6" s="10" t="n">
        <v>39</v>
      </c>
      <c r="AD6" s="10" t="n">
        <v>34.15646441028786</v>
      </c>
      <c r="AE6" s="10">
        <f>AC6-AD6</f>
        <v/>
      </c>
      <c r="AF6" s="10" t="n">
        <v>73561.37</v>
      </c>
      <c r="AG6" s="10" t="n">
        <v>58745.60621199918</v>
      </c>
      <c r="AH6" s="11">
        <f>AF6-AG6</f>
        <v/>
      </c>
      <c r="AI6" s="9" t="n">
        <v>39</v>
      </c>
      <c r="AJ6" s="10" t="n">
        <v>6</v>
      </c>
      <c r="AK6" s="10" t="n">
        <v>3</v>
      </c>
      <c r="AL6" s="10" t="n">
        <v>0</v>
      </c>
      <c r="AM6" s="10" t="n">
        <v>48</v>
      </c>
      <c r="AN6" s="10" t="n">
        <v>34.15646441028786</v>
      </c>
      <c r="AO6" s="10">
        <f>AM6-AN6</f>
        <v/>
      </c>
      <c r="AP6" s="10" t="n">
        <v>86117</v>
      </c>
      <c r="AQ6" s="10" t="n">
        <v>58745.60621199918</v>
      </c>
      <c r="AR6" s="11">
        <f>AP6-AQ6</f>
        <v/>
      </c>
      <c r="AS6" s="9" t="n">
        <v>38</v>
      </c>
      <c r="AT6" s="10" t="n">
        <v>4</v>
      </c>
      <c r="AU6" s="10" t="n">
        <v>1</v>
      </c>
      <c r="AV6" s="10" t="n">
        <v>0</v>
      </c>
      <c r="AW6" s="10" t="n">
        <v>43</v>
      </c>
      <c r="AX6" s="10" t="n">
        <v>34.15646441028786</v>
      </c>
      <c r="AY6" s="10">
        <f>AW6-AX6</f>
        <v/>
      </c>
      <c r="AZ6" s="10" t="n">
        <v>78911.12</v>
      </c>
      <c r="BA6" s="10" t="n">
        <v>58745.60621199918</v>
      </c>
      <c r="BB6" s="11">
        <f>AZ6-BA6</f>
        <v/>
      </c>
      <c r="BC6" s="9" t="n">
        <v>0</v>
      </c>
      <c r="BD6" s="10" t="n">
        <v>0</v>
      </c>
      <c r="BE6" s="10" t="n">
        <v>0</v>
      </c>
      <c r="BF6" s="10" t="n">
        <v>0</v>
      </c>
      <c r="BG6" s="10" t="n">
        <v>0</v>
      </c>
      <c r="BH6" s="10" t="n">
        <v>5.962206293840315</v>
      </c>
      <c r="BI6" s="10">
        <f>BG6-BH6</f>
        <v/>
      </c>
      <c r="BJ6" s="10" t="n">
        <v>0</v>
      </c>
      <c r="BK6" s="10" t="n">
        <v>10236.78977446846</v>
      </c>
      <c r="BL6" s="11">
        <f>BJ6-BK6</f>
        <v/>
      </c>
      <c r="BN6" s="10">
        <f>SUM(J6,T6,AD6,AN6,AX6,BH6)</f>
        <v/>
      </c>
      <c r="BO6" s="10">
        <f>SUM(I6,S6,AC6,AM6,AW6,BG6)</f>
        <v/>
      </c>
      <c r="BP6" s="10">
        <f>BO6-BN6</f>
        <v/>
      </c>
      <c r="BQ6" s="10">
        <f>SUM(M6,W6,AG6,AQ6,BA6,BK6)</f>
        <v/>
      </c>
      <c r="BR6" s="10">
        <f>SUM(L6,V6,AF6,AP6,AZ6,BJ6)</f>
        <v/>
      </c>
      <c r="BS6" s="10">
        <f>BR6-BQ6</f>
        <v/>
      </c>
      <c r="BT6" s="10">
        <f>IFERROR(BR6/31*31,0)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7.09402430142972</v>
      </c>
      <c r="K7" s="10">
        <f>I7-J7</f>
        <v/>
      </c>
      <c r="L7" s="10" t="n">
        <v>0</v>
      </c>
      <c r="M7" s="10" t="n">
        <v>11619.69155269308</v>
      </c>
      <c r="N7" s="11">
        <f>L7-M7</f>
        <v/>
      </c>
      <c r="O7" s="9" t="n">
        <v>28</v>
      </c>
      <c r="P7" s="10" t="n">
        <v>21</v>
      </c>
      <c r="Q7" s="10" t="n">
        <v>1</v>
      </c>
      <c r="R7" s="10" t="n">
        <v>0</v>
      </c>
      <c r="S7" s="10" t="n">
        <v>50</v>
      </c>
      <c r="T7" s="10" t="n">
        <v>44.77266280808003</v>
      </c>
      <c r="U7" s="10">
        <f>S7-T7</f>
        <v/>
      </c>
      <c r="V7" s="10" t="n">
        <v>81822.25</v>
      </c>
      <c r="W7" s="10" t="n">
        <v>75170.35100819713</v>
      </c>
      <c r="X7" s="11">
        <f>V7-W7</f>
        <v/>
      </c>
      <c r="Y7" s="9" t="n">
        <v>30</v>
      </c>
      <c r="Z7" s="10" t="n">
        <v>44</v>
      </c>
      <c r="AA7" s="10" t="n">
        <v>2</v>
      </c>
      <c r="AB7" s="10" t="n">
        <v>0</v>
      </c>
      <c r="AC7" s="10" t="n">
        <v>76</v>
      </c>
      <c r="AD7" s="10" t="n">
        <v>44.77266280808003</v>
      </c>
      <c r="AE7" s="10">
        <f>AC7-AD7</f>
        <v/>
      </c>
      <c r="AF7" s="10" t="n">
        <v>109615.42</v>
      </c>
      <c r="AG7" s="10" t="n">
        <v>75170.35100819713</v>
      </c>
      <c r="AH7" s="11">
        <f>AF7-AG7</f>
        <v/>
      </c>
      <c r="AI7" s="9" t="n">
        <v>31</v>
      </c>
      <c r="AJ7" s="10" t="n">
        <v>38</v>
      </c>
      <c r="AK7" s="10" t="n">
        <v>4</v>
      </c>
      <c r="AL7" s="10" t="n">
        <v>0</v>
      </c>
      <c r="AM7" s="10" t="n">
        <v>73</v>
      </c>
      <c r="AN7" s="10" t="n">
        <v>44.77266280808003</v>
      </c>
      <c r="AO7" s="10">
        <f>AM7-AN7</f>
        <v/>
      </c>
      <c r="AP7" s="10" t="n">
        <v>104371.09</v>
      </c>
      <c r="AQ7" s="10" t="n">
        <v>75170.35100819713</v>
      </c>
      <c r="AR7" s="11">
        <f>AP7-AQ7</f>
        <v/>
      </c>
      <c r="AS7" s="9" t="n">
        <v>20</v>
      </c>
      <c r="AT7" s="10" t="n">
        <v>41</v>
      </c>
      <c r="AU7" s="10" t="n">
        <v>1</v>
      </c>
      <c r="AV7" s="10" t="n">
        <v>0</v>
      </c>
      <c r="AW7" s="10" t="n">
        <v>62</v>
      </c>
      <c r="AX7" s="10" t="n">
        <v>44.77266280808003</v>
      </c>
      <c r="AY7" s="10">
        <f>AW7-AX7</f>
        <v/>
      </c>
      <c r="AZ7" s="10" t="n">
        <v>86570</v>
      </c>
      <c r="BA7" s="10" t="n">
        <v>75170.35100819713</v>
      </c>
      <c r="BB7" s="11">
        <f>AZ7-BA7</f>
        <v/>
      </c>
      <c r="BC7" s="9" t="n">
        <v>3</v>
      </c>
      <c r="BD7" s="10" t="n">
        <v>5</v>
      </c>
      <c r="BE7" s="10" t="n">
        <v>0</v>
      </c>
      <c r="BF7" s="10" t="n">
        <v>0</v>
      </c>
      <c r="BG7" s="10" t="n">
        <v>8</v>
      </c>
      <c r="BH7" s="10" t="n">
        <v>7.815324466250142</v>
      </c>
      <c r="BI7" s="10">
        <f>BG7-BH7</f>
        <v/>
      </c>
      <c r="BJ7" s="10" t="n">
        <v>11398.75</v>
      </c>
      <c r="BK7" s="10" t="n">
        <v>13098.90441451843</v>
      </c>
      <c r="BL7" s="11">
        <f>BJ7-BK7</f>
        <v/>
      </c>
      <c r="BN7" s="10">
        <f>SUM(J7,T7,AD7,AN7,AX7,BH7)</f>
        <v/>
      </c>
      <c r="BO7" s="10">
        <f>SUM(I7,S7,AC7,AM7,AW7,BG7)</f>
        <v/>
      </c>
      <c r="BP7" s="10">
        <f>BO7-BN7</f>
        <v/>
      </c>
      <c r="BQ7" s="10">
        <f>SUM(M7,W7,AG7,AQ7,BA7,BK7)</f>
        <v/>
      </c>
      <c r="BR7" s="10">
        <f>SUM(L7,V7,AF7,AP7,AZ7,BJ7)</f>
        <v/>
      </c>
      <c r="BS7" s="10">
        <f>BR7-BQ7</f>
        <v/>
      </c>
      <c r="BT7" s="10">
        <f>IFERROR(BR7/31*31,0)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1</v>
      </c>
      <c r="F8" s="10" t="n">
        <v>0</v>
      </c>
      <c r="G8" s="10" t="n">
        <v>0</v>
      </c>
      <c r="H8" s="10" t="n">
        <v>0</v>
      </c>
      <c r="I8" s="10" t="n">
        <v>1</v>
      </c>
      <c r="J8" s="10" t="n">
        <v>5.44850320058262</v>
      </c>
      <c r="K8" s="10">
        <f>I8-J8</f>
        <v/>
      </c>
      <c r="L8" s="10" t="n">
        <v>1790.83</v>
      </c>
      <c r="M8" s="10" t="n">
        <v>7973.808001586865</v>
      </c>
      <c r="N8" s="11">
        <f>L8-M8</f>
        <v/>
      </c>
      <c r="O8" s="9" t="n">
        <v>13</v>
      </c>
      <c r="P8" s="10" t="n">
        <v>4</v>
      </c>
      <c r="Q8" s="10" t="n">
        <v>1</v>
      </c>
      <c r="R8" s="10" t="n">
        <v>0</v>
      </c>
      <c r="S8" s="10" t="n">
        <v>18</v>
      </c>
      <c r="T8" s="10" t="n">
        <v>34.38725133197899</v>
      </c>
      <c r="U8" s="10">
        <f>S8-T8</f>
        <v/>
      </c>
      <c r="V8" s="10" t="n">
        <v>26470</v>
      </c>
      <c r="W8" s="10" t="n">
        <v>51584.32507722932</v>
      </c>
      <c r="X8" s="11">
        <f>V8-W8</f>
        <v/>
      </c>
      <c r="Y8" s="9" t="n">
        <v>6</v>
      </c>
      <c r="Z8" s="10" t="n">
        <v>0</v>
      </c>
      <c r="AA8" s="10" t="n">
        <v>0</v>
      </c>
      <c r="AB8" s="10" t="n">
        <v>0</v>
      </c>
      <c r="AC8" s="10" t="n">
        <v>6</v>
      </c>
      <c r="AD8" s="10" t="n">
        <v>34.38725133197899</v>
      </c>
      <c r="AE8" s="10">
        <f>AC8-AD8</f>
        <v/>
      </c>
      <c r="AF8" s="10" t="n">
        <v>10512.88</v>
      </c>
      <c r="AG8" s="10" t="n">
        <v>51584.32507722932</v>
      </c>
      <c r="AH8" s="11">
        <f>AF8-AG8</f>
        <v/>
      </c>
      <c r="AI8" s="9" t="n">
        <v>0</v>
      </c>
      <c r="AJ8" s="10" t="n">
        <v>0</v>
      </c>
      <c r="AK8" s="10" t="n">
        <v>0</v>
      </c>
      <c r="AL8" s="10" t="n">
        <v>0</v>
      </c>
      <c r="AM8" s="10" t="n">
        <v>0</v>
      </c>
      <c r="AN8" s="10" t="n">
        <v>34.38725133197899</v>
      </c>
      <c r="AO8" s="10">
        <f>AM8-AN8</f>
        <v/>
      </c>
      <c r="AP8" s="10" t="n">
        <v>0</v>
      </c>
      <c r="AQ8" s="10" t="n">
        <v>51584.32507722932</v>
      </c>
      <c r="AR8" s="11">
        <f>AP8-AQ8</f>
        <v/>
      </c>
      <c r="AS8" s="9" t="n">
        <v>0</v>
      </c>
      <c r="AT8" s="10" t="n">
        <v>0</v>
      </c>
      <c r="AU8" s="10" t="n">
        <v>0</v>
      </c>
      <c r="AV8" s="10" t="n">
        <v>0</v>
      </c>
      <c r="AW8" s="10" t="n">
        <v>0</v>
      </c>
      <c r="AX8" s="10" t="n">
        <v>34.38725133197899</v>
      </c>
      <c r="AY8" s="10">
        <f>AW8-AX8</f>
        <v/>
      </c>
      <c r="AZ8" s="10" t="n">
        <v>0</v>
      </c>
      <c r="BA8" s="10" t="n">
        <v>51584.32507722932</v>
      </c>
      <c r="BB8" s="11">
        <f>AZ8-BA8</f>
        <v/>
      </c>
      <c r="BC8" s="9" t="n">
        <v>0</v>
      </c>
      <c r="BD8" s="10" t="n">
        <v>0</v>
      </c>
      <c r="BE8" s="10" t="n">
        <v>0</v>
      </c>
      <c r="BF8" s="10" t="n">
        <v>0</v>
      </c>
      <c r="BG8" s="10" t="n">
        <v>0</v>
      </c>
      <c r="BH8" s="10" t="n">
        <v>6.002491471501398</v>
      </c>
      <c r="BI8" s="10">
        <f>BG8-BH8</f>
        <v/>
      </c>
      <c r="BJ8" s="10" t="n">
        <v>0</v>
      </c>
      <c r="BK8" s="10" t="n">
        <v>8988.891689495897</v>
      </c>
      <c r="BL8" s="11">
        <f>BJ8-BK8</f>
        <v/>
      </c>
      <c r="BN8" s="10">
        <f>SUM(J8,T8,AD8,AN8,AX8,BH8)</f>
        <v/>
      </c>
      <c r="BO8" s="10">
        <f>SUM(I8,S8,AC8,AM8,AW8,BG8)</f>
        <v/>
      </c>
      <c r="BP8" s="10">
        <f>BO8-BN8</f>
        <v/>
      </c>
      <c r="BQ8" s="10">
        <f>SUM(M8,W8,AG8,AQ8,BA8,BK8)</f>
        <v/>
      </c>
      <c r="BR8" s="10">
        <f>SUM(L8,V8,AF8,AP8,AZ8,BJ8)</f>
        <v/>
      </c>
      <c r="BS8" s="10">
        <f>BR8-BQ8</f>
        <v/>
      </c>
      <c r="BT8" s="10">
        <f>IFERROR(BR8/31*31,0)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3</v>
      </c>
      <c r="F9" s="10" t="n">
        <v>6</v>
      </c>
      <c r="G9" s="10" t="n">
        <v>0</v>
      </c>
      <c r="H9" s="10" t="n">
        <v>0</v>
      </c>
      <c r="I9" s="10" t="n">
        <v>9</v>
      </c>
      <c r="J9" s="10" t="n">
        <v>4.79029476024378</v>
      </c>
      <c r="K9" s="10">
        <f>I9-J9</f>
        <v/>
      </c>
      <c r="L9" s="10" t="n">
        <v>14370</v>
      </c>
      <c r="M9" s="10" t="n">
        <v>6934.677626100175</v>
      </c>
      <c r="N9" s="11">
        <f>L9-M9</f>
        <v/>
      </c>
      <c r="O9" s="9" t="n">
        <v>18</v>
      </c>
      <c r="P9" s="10" t="n">
        <v>7</v>
      </c>
      <c r="Q9" s="10" t="n">
        <v>7</v>
      </c>
      <c r="R9" s="10" t="n">
        <v>0</v>
      </c>
      <c r="S9" s="10" t="n">
        <v>32</v>
      </c>
      <c r="T9" s="10" t="n">
        <v>30.23308674153858</v>
      </c>
      <c r="U9" s="10">
        <f>S9-T9</f>
        <v/>
      </c>
      <c r="V9" s="10" t="n">
        <v>50236.25</v>
      </c>
      <c r="W9" s="10" t="n">
        <v>44861.96117330019</v>
      </c>
      <c r="X9" s="11">
        <f>V9-W9</f>
        <v/>
      </c>
      <c r="Y9" s="9" t="n">
        <v>19</v>
      </c>
      <c r="Z9" s="10" t="n">
        <v>8</v>
      </c>
      <c r="AA9" s="10" t="n">
        <v>5</v>
      </c>
      <c r="AB9" s="10" t="n">
        <v>0</v>
      </c>
      <c r="AC9" s="10" t="n">
        <v>32</v>
      </c>
      <c r="AD9" s="10" t="n">
        <v>30.23308674153858</v>
      </c>
      <c r="AE9" s="10">
        <f>AC9-AD9</f>
        <v/>
      </c>
      <c r="AF9" s="10" t="n">
        <v>46498.5</v>
      </c>
      <c r="AG9" s="10" t="n">
        <v>44861.96117330019</v>
      </c>
      <c r="AH9" s="11">
        <f>AF9-AG9</f>
        <v/>
      </c>
      <c r="AI9" s="9" t="n">
        <v>21</v>
      </c>
      <c r="AJ9" s="10" t="n">
        <v>5</v>
      </c>
      <c r="AK9" s="10" t="n">
        <v>3</v>
      </c>
      <c r="AL9" s="10" t="n">
        <v>0</v>
      </c>
      <c r="AM9" s="10" t="n">
        <v>29</v>
      </c>
      <c r="AN9" s="10" t="n">
        <v>30.23308674153858</v>
      </c>
      <c r="AO9" s="10">
        <f>AM9-AN9</f>
        <v/>
      </c>
      <c r="AP9" s="10" t="n">
        <v>52354.25</v>
      </c>
      <c r="AQ9" s="10" t="n">
        <v>44861.96117330019</v>
      </c>
      <c r="AR9" s="11">
        <f>AP9-AQ9</f>
        <v/>
      </c>
      <c r="AS9" s="9" t="n">
        <v>22</v>
      </c>
      <c r="AT9" s="10" t="n">
        <v>10</v>
      </c>
      <c r="AU9" s="10" t="n">
        <v>3</v>
      </c>
      <c r="AV9" s="10" t="n">
        <v>0</v>
      </c>
      <c r="AW9" s="10" t="n">
        <v>35</v>
      </c>
      <c r="AX9" s="10" t="n">
        <v>30.23308674153858</v>
      </c>
      <c r="AY9" s="10">
        <f>AW9-AX9</f>
        <v/>
      </c>
      <c r="AZ9" s="10" t="n">
        <v>60807.25</v>
      </c>
      <c r="BA9" s="10" t="n">
        <v>44861.96117330019</v>
      </c>
      <c r="BB9" s="11">
        <f>AZ9-BA9</f>
        <v/>
      </c>
      <c r="BC9" s="9" t="n">
        <v>2</v>
      </c>
      <c r="BD9" s="10" t="n">
        <v>0</v>
      </c>
      <c r="BE9" s="10" t="n">
        <v>0</v>
      </c>
      <c r="BF9" s="10" t="n">
        <v>0</v>
      </c>
      <c r="BG9" s="10" t="n">
        <v>2</v>
      </c>
      <c r="BH9" s="10" t="n">
        <v>5.2773582736019</v>
      </c>
      <c r="BI9" s="10">
        <f>BG9-BH9</f>
        <v/>
      </c>
      <c r="BJ9" s="10" t="n">
        <v>3382.25</v>
      </c>
      <c r="BK9" s="10" t="n">
        <v>7817.477680699074</v>
      </c>
      <c r="BL9" s="11">
        <f>BJ9-BK9</f>
        <v/>
      </c>
      <c r="BN9" s="10">
        <f>SUM(J9,T9,AD9,AN9,AX9,BH9)</f>
        <v/>
      </c>
      <c r="BO9" s="10">
        <f>SUM(I9,S9,AC9,AM9,AW9,BG9)</f>
        <v/>
      </c>
      <c r="BP9" s="10">
        <f>BO9-BN9</f>
        <v/>
      </c>
      <c r="BQ9" s="10">
        <f>SUM(M9,W9,AG9,AQ9,BA9,BK9)</f>
        <v/>
      </c>
      <c r="BR9" s="10">
        <f>SUM(L9,V9,AF9,AP9,AZ9,BJ9)</f>
        <v/>
      </c>
      <c r="BS9" s="10">
        <f>BR9-BQ9</f>
        <v/>
      </c>
      <c r="BT9" s="10">
        <f>IFERROR(BR9/31*31,0)</f>
        <v/>
      </c>
    </row>
    <row r="10">
      <c r="A10" s="8" t="n">
        <v>5</v>
      </c>
      <c r="B10" s="8" t="inlineStr">
        <is>
          <t>2026-03-21</t>
        </is>
      </c>
      <c r="C10" s="8" t="inlineStr">
        <is>
          <t>ПТ</t>
        </is>
      </c>
      <c r="D10" s="8" t="inlineStr">
        <is>
          <t>Шипикова Екатерина Игоревна</t>
        </is>
      </c>
      <c r="E10" s="9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1.0970140672314</v>
      </c>
      <c r="K10" s="10">
        <f>I10-J10</f>
        <v/>
      </c>
      <c r="L10" s="10" t="n">
        <v>0</v>
      </c>
      <c r="M10" s="10" t="n">
        <v>1492.634010149265</v>
      </c>
      <c r="N10" s="11">
        <f>L10-M10</f>
        <v/>
      </c>
      <c r="O10" s="9" t="n">
        <v>5</v>
      </c>
      <c r="P10" s="10" t="n">
        <v>0</v>
      </c>
      <c r="Q10" s="10" t="n">
        <v>0</v>
      </c>
      <c r="R10" s="10" t="n">
        <v>0</v>
      </c>
      <c r="S10" s="10" t="n">
        <v>5</v>
      </c>
      <c r="T10" s="10" t="n">
        <v>6.923607650734025</v>
      </c>
      <c r="U10" s="10">
        <f>S10-T10</f>
        <v/>
      </c>
      <c r="V10" s="10" t="n">
        <v>12888.75</v>
      </c>
      <c r="W10" s="10" t="n">
        <v>9656.179078496129</v>
      </c>
      <c r="X10" s="11">
        <f>V10-W10</f>
        <v/>
      </c>
      <c r="Y10" s="9" t="n">
        <v>4</v>
      </c>
      <c r="Z10" s="10" t="n">
        <v>0</v>
      </c>
      <c r="AA10" s="10" t="n">
        <v>7</v>
      </c>
      <c r="AB10" s="10" t="n">
        <v>0</v>
      </c>
      <c r="AC10" s="10" t="n">
        <v>11</v>
      </c>
      <c r="AD10" s="10" t="n">
        <v>6.923607650734025</v>
      </c>
      <c r="AE10" s="10">
        <f>AC10-AD10</f>
        <v/>
      </c>
      <c r="AF10" s="10" t="n">
        <v>9988.75</v>
      </c>
      <c r="AG10" s="10" t="n">
        <v>9656.179078496129</v>
      </c>
      <c r="AH10" s="11">
        <f>AF10-AG10</f>
        <v/>
      </c>
      <c r="AI10" s="9" t="n">
        <v>8</v>
      </c>
      <c r="AJ10" s="10" t="n">
        <v>0</v>
      </c>
      <c r="AK10" s="10" t="n">
        <v>0</v>
      </c>
      <c r="AL10" s="10" t="n">
        <v>0</v>
      </c>
      <c r="AM10" s="10" t="n">
        <v>8</v>
      </c>
      <c r="AN10" s="10" t="n">
        <v>6.923607650734025</v>
      </c>
      <c r="AO10" s="10">
        <f>AM10-AN10</f>
        <v/>
      </c>
      <c r="AP10" s="10" t="n">
        <v>20046.75</v>
      </c>
      <c r="AQ10" s="10" t="n">
        <v>9656.179078496129</v>
      </c>
      <c r="AR10" s="11">
        <f>AP10-AQ10</f>
        <v/>
      </c>
      <c r="AS10" s="9" t="n">
        <v>6</v>
      </c>
      <c r="AT10" s="10" t="n">
        <v>0</v>
      </c>
      <c r="AU10" s="10" t="n">
        <v>0</v>
      </c>
      <c r="AV10" s="10" t="n">
        <v>0</v>
      </c>
      <c r="AW10" s="10" t="n">
        <v>6</v>
      </c>
      <c r="AX10" s="10" t="n">
        <v>6.923607650734025</v>
      </c>
      <c r="AY10" s="10">
        <f>AW10-AX10</f>
        <v/>
      </c>
      <c r="AZ10" s="10" t="n">
        <v>14814.25</v>
      </c>
      <c r="BA10" s="10" t="n">
        <v>9656.179078496129</v>
      </c>
      <c r="BB10" s="11">
        <f>AZ10-BA10</f>
        <v/>
      </c>
      <c r="BC10" s="9" t="n">
        <v>0</v>
      </c>
      <c r="BD10" s="10" t="n">
        <v>0</v>
      </c>
      <c r="BE10" s="10" t="n">
        <v>0</v>
      </c>
      <c r="BF10" s="10" t="n">
        <v>0</v>
      </c>
      <c r="BG10" s="10" t="n">
        <v>0</v>
      </c>
      <c r="BH10" s="10" t="n">
        <v>1.208555329832496</v>
      </c>
      <c r="BI10" s="10">
        <f>BG10-BH10</f>
        <v/>
      </c>
      <c r="BJ10" s="10" t="n">
        <v>0</v>
      </c>
      <c r="BK10" s="10" t="n">
        <v>1682.649675866227</v>
      </c>
      <c r="BL10" s="11">
        <f>BJ10-BK10</f>
        <v/>
      </c>
      <c r="BN10" s="10">
        <f>SUM(J10,T10,AD10,AN10,AX10,BH10)</f>
        <v/>
      </c>
      <c r="BO10" s="10">
        <f>SUM(I10,S10,AC10,AM10,AW10,BG10)</f>
        <v/>
      </c>
      <c r="BP10" s="10">
        <f>BO10-BN10</f>
        <v/>
      </c>
      <c r="BQ10" s="10">
        <f>SUM(M10,W10,AG10,AQ10,BA10,BK10)</f>
        <v/>
      </c>
      <c r="BR10" s="10">
        <f>SUM(L10,V10,AF10,AP10,AZ10,BJ10)</f>
        <v/>
      </c>
      <c r="BS10" s="10">
        <f>BR10-BQ10</f>
        <v/>
      </c>
      <c r="BT10" s="10">
        <f>IFERROR(BR10/31*31,0)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12">
        <f>SUM(BC6:BC10)</f>
        <v/>
      </c>
      <c r="BD11" s="13">
        <f>SUM(BD6:BD10)</f>
        <v/>
      </c>
      <c r="BE11" s="13">
        <f>SUM(BE6:BE10)</f>
        <v/>
      </c>
      <c r="BF11" s="13">
        <f>SUM(BF6:BF10)</f>
        <v/>
      </c>
      <c r="BG11" s="13">
        <f>SUM(BG6:BG10)</f>
        <v/>
      </c>
      <c r="BH11" s="13">
        <f>SUM(BH6:BH10)</f>
        <v/>
      </c>
      <c r="BI11" s="13">
        <f>SUM(BI6:BI10)</f>
        <v/>
      </c>
      <c r="BJ11" s="13">
        <f>SUM(BJ6:BJ10)</f>
        <v/>
      </c>
      <c r="BK11" s="13">
        <f>SUM(BK6:BK10)</f>
        <v/>
      </c>
      <c r="BL11" s="14">
        <f>SUM(BL6:BL10)</f>
        <v/>
      </c>
      <c r="BM11" s="7">
        <f>SUM(BM6:BM10)</f>
        <v/>
      </c>
      <c r="BN11" s="13">
        <f>SUM(BN6:BN10)</f>
        <v/>
      </c>
      <c r="BO11" s="13">
        <f>SUM(BO6:BO10)</f>
        <v/>
      </c>
      <c r="BP11" s="13">
        <f>BO11-BN11</f>
        <v/>
      </c>
      <c r="BQ11" s="13">
        <f>SUM(BQ6:BQ10)</f>
        <v/>
      </c>
      <c r="BR11" s="13">
        <f>SUM(BR6:BR10)</f>
        <v/>
      </c>
      <c r="BS11" s="13">
        <f>BR11-BQ11</f>
        <v/>
      </c>
      <c r="BT11" s="13">
        <f>IFERROR(BR11/31*31,0)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  <c r="BK13" s="7" t="n"/>
      <c r="BL13" s="7" t="n"/>
      <c r="BM13" s="7" t="n"/>
      <c r="BN13" s="7" t="n"/>
      <c r="BO13" s="7" t="n"/>
      <c r="BP13" s="7" t="n"/>
      <c r="BQ13" s="7" t="n"/>
      <c r="BR13" s="7" t="n"/>
      <c r="BS13" s="7" t="n"/>
      <c r="BT13" s="7" t="n"/>
    </row>
    <row r="14">
      <c r="A14" s="8" t="n">
        <v>6</v>
      </c>
      <c r="B14" s="8" t="inlineStr"/>
      <c r="C14" s="8" t="inlineStr">
        <is>
          <t>Вне плана</t>
        </is>
      </c>
      <c r="D14" s="8" t="inlineStr">
        <is>
          <t>Бабакаев Артем Вячеславович</t>
        </is>
      </c>
      <c r="E14" s="9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>
        <f>I14-J14</f>
        <v/>
      </c>
      <c r="L14" s="10" t="n">
        <v>0</v>
      </c>
      <c r="M14" s="10" t="n">
        <v>0</v>
      </c>
      <c r="N14" s="11">
        <f>L14-M14</f>
        <v/>
      </c>
      <c r="O14" s="9" t="n">
        <v>6</v>
      </c>
      <c r="P14" s="10" t="n">
        <v>0</v>
      </c>
      <c r="Q14" s="10" t="n">
        <v>0</v>
      </c>
      <c r="R14" s="10" t="n">
        <v>0</v>
      </c>
      <c r="S14" s="10" t="n">
        <v>6</v>
      </c>
      <c r="T14" s="10" t="n">
        <v>0</v>
      </c>
      <c r="U14" s="10">
        <f>S14-T14</f>
        <v/>
      </c>
      <c r="V14" s="10" t="n">
        <v>12966</v>
      </c>
      <c r="W14" s="10" t="n">
        <v>0</v>
      </c>
      <c r="X14" s="11">
        <f>V14-W14</f>
        <v/>
      </c>
      <c r="Y14" s="9" t="n">
        <v>6</v>
      </c>
      <c r="Z14" s="10" t="n">
        <v>0</v>
      </c>
      <c r="AA14" s="10" t="n">
        <v>0</v>
      </c>
      <c r="AB14" s="10" t="n">
        <v>0</v>
      </c>
      <c r="AC14" s="10" t="n">
        <v>6</v>
      </c>
      <c r="AD14" s="10" t="n">
        <v>0</v>
      </c>
      <c r="AE14" s="10">
        <f>AC14-AD14</f>
        <v/>
      </c>
      <c r="AF14" s="10" t="n">
        <v>12476</v>
      </c>
      <c r="AG14" s="10" t="n">
        <v>0</v>
      </c>
      <c r="AH14" s="11">
        <f>AF14-AG14</f>
        <v/>
      </c>
      <c r="AI14" s="9" t="n">
        <v>15</v>
      </c>
      <c r="AJ14" s="10" t="n">
        <v>0</v>
      </c>
      <c r="AK14" s="10" t="n">
        <v>0</v>
      </c>
      <c r="AL14" s="10" t="n">
        <v>0</v>
      </c>
      <c r="AM14" s="10" t="n">
        <v>15</v>
      </c>
      <c r="AN14" s="10" t="n">
        <v>0</v>
      </c>
      <c r="AO14" s="10">
        <f>AM14-AN14</f>
        <v/>
      </c>
      <c r="AP14" s="10" t="n">
        <v>31164.5</v>
      </c>
      <c r="AQ14" s="10" t="n">
        <v>0</v>
      </c>
      <c r="AR14" s="11">
        <f>AP14-AQ14</f>
        <v/>
      </c>
      <c r="AS14" s="9" t="n">
        <v>11</v>
      </c>
      <c r="AT14" s="10" t="n">
        <v>0</v>
      </c>
      <c r="AU14" s="10" t="n">
        <v>2</v>
      </c>
      <c r="AV14" s="10" t="n">
        <v>0</v>
      </c>
      <c r="AW14" s="10" t="n">
        <v>13</v>
      </c>
      <c r="AX14" s="10" t="n">
        <v>0</v>
      </c>
      <c r="AY14" s="10">
        <f>AW14-AX14</f>
        <v/>
      </c>
      <c r="AZ14" s="10" t="n">
        <v>21670</v>
      </c>
      <c r="BA14" s="10" t="n">
        <v>0</v>
      </c>
      <c r="BB14" s="11">
        <f>AZ14-BA14</f>
        <v/>
      </c>
      <c r="BC14" s="9" t="n">
        <v>1</v>
      </c>
      <c r="BD14" s="10" t="n">
        <v>0</v>
      </c>
      <c r="BE14" s="10" t="n">
        <v>0</v>
      </c>
      <c r="BF14" s="10" t="n">
        <v>0</v>
      </c>
      <c r="BG14" s="10" t="n">
        <v>1</v>
      </c>
      <c r="BH14" s="10" t="n">
        <v>0</v>
      </c>
      <c r="BI14" s="10">
        <f>BG14-BH14</f>
        <v/>
      </c>
      <c r="BJ14" s="10" t="n">
        <v>2349</v>
      </c>
      <c r="BK14" s="10" t="n">
        <v>0</v>
      </c>
      <c r="BL14" s="11">
        <f>BJ14-BK14</f>
        <v/>
      </c>
      <c r="BN14" s="10">
        <f>SUM(J14,T14,AD14,AN14,AX14,BH14)</f>
        <v/>
      </c>
      <c r="BO14" s="10">
        <f>SUM(I14,S14,AC14,AM14,AW14,BG14)</f>
        <v/>
      </c>
      <c r="BP14" s="10">
        <f>BO14-BN14</f>
        <v/>
      </c>
      <c r="BQ14" s="10">
        <f>SUM(M14,W14,AG14,AQ14,BA14,BK14)</f>
        <v/>
      </c>
      <c r="BR14" s="10">
        <f>SUM(L14,V14,AF14,AP14,AZ14,BJ14)</f>
        <v/>
      </c>
      <c r="BS14" s="10">
        <f>BR14-BQ14</f>
        <v/>
      </c>
      <c r="BT14" s="10">
        <f>IFERROR(BR14/31*31,0)</f>
        <v/>
      </c>
    </row>
    <row r="15">
      <c r="A15" s="8" t="n">
        <v>7</v>
      </c>
      <c r="B15" s="8" t="inlineStr">
        <is>
          <t>2026-03-21</t>
        </is>
      </c>
      <c r="C15" s="8" t="inlineStr">
        <is>
          <t>ПТ</t>
        </is>
      </c>
      <c r="D15" s="8" t="inlineStr">
        <is>
          <t>Бакина Татьяна Альбертовна</t>
        </is>
      </c>
      <c r="E15" s="9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0.9141783893595</v>
      </c>
      <c r="K15" s="10">
        <f>I15-J15</f>
        <v/>
      </c>
      <c r="L15" s="10" t="n">
        <v>0</v>
      </c>
      <c r="M15" s="10" t="n">
        <v>1310.51837733201</v>
      </c>
      <c r="N15" s="11">
        <f>L15-M15</f>
        <v/>
      </c>
      <c r="O15" s="9" t="n">
        <v>9</v>
      </c>
      <c r="P15" s="10" t="n">
        <v>0</v>
      </c>
      <c r="Q15" s="10" t="n">
        <v>0</v>
      </c>
      <c r="R15" s="10" t="n">
        <v>0</v>
      </c>
      <c r="S15" s="10" t="n">
        <v>9</v>
      </c>
      <c r="T15" s="10" t="n">
        <v>5.769673042278354</v>
      </c>
      <c r="U15" s="10">
        <f>S15-T15</f>
        <v/>
      </c>
      <c r="V15" s="10" t="n">
        <v>15010.5</v>
      </c>
      <c r="W15" s="10" t="n">
        <v>8478.032827292056</v>
      </c>
      <c r="X15" s="11">
        <f>V15-W15</f>
        <v/>
      </c>
      <c r="Y15" s="9" t="n">
        <v>12</v>
      </c>
      <c r="Z15" s="10" t="n">
        <v>0</v>
      </c>
      <c r="AA15" s="10" t="n">
        <v>1</v>
      </c>
      <c r="AB15" s="10" t="n">
        <v>0</v>
      </c>
      <c r="AC15" s="10" t="n">
        <v>13</v>
      </c>
      <c r="AD15" s="10" t="n">
        <v>5.769673042278354</v>
      </c>
      <c r="AE15" s="10">
        <f>AC15-AD15</f>
        <v/>
      </c>
      <c r="AF15" s="10" t="n">
        <v>20718</v>
      </c>
      <c r="AG15" s="10" t="n">
        <v>8478.032827292056</v>
      </c>
      <c r="AH15" s="11">
        <f>AF15-AG15</f>
        <v/>
      </c>
      <c r="AI15" s="9" t="n">
        <v>7</v>
      </c>
      <c r="AJ15" s="10" t="n">
        <v>0</v>
      </c>
      <c r="AK15" s="10" t="n">
        <v>1</v>
      </c>
      <c r="AL15" s="10" t="n">
        <v>0</v>
      </c>
      <c r="AM15" s="10" t="n">
        <v>8</v>
      </c>
      <c r="AN15" s="10" t="n">
        <v>5.769673042278354</v>
      </c>
      <c r="AO15" s="10">
        <f>AM15-AN15</f>
        <v/>
      </c>
      <c r="AP15" s="10" t="n">
        <v>12538</v>
      </c>
      <c r="AQ15" s="10" t="n">
        <v>8478.032827292056</v>
      </c>
      <c r="AR15" s="11">
        <f>AP15-AQ15</f>
        <v/>
      </c>
      <c r="AS15" s="9" t="n">
        <v>5</v>
      </c>
      <c r="AT15" s="10" t="n">
        <v>0</v>
      </c>
      <c r="AU15" s="10" t="n">
        <v>2</v>
      </c>
      <c r="AV15" s="10" t="n">
        <v>0</v>
      </c>
      <c r="AW15" s="10" t="n">
        <v>7</v>
      </c>
      <c r="AX15" s="10" t="n">
        <v>5.769673042278354</v>
      </c>
      <c r="AY15" s="10">
        <f>AW15-AX15</f>
        <v/>
      </c>
      <c r="AZ15" s="10" t="n">
        <v>8758</v>
      </c>
      <c r="BA15" s="10" t="n">
        <v>8478.032827292056</v>
      </c>
      <c r="BB15" s="11">
        <f>AZ15-BA15</f>
        <v/>
      </c>
      <c r="BC15" s="9" t="n">
        <v>3</v>
      </c>
      <c r="BD15" s="10" t="n">
        <v>0</v>
      </c>
      <c r="BE15" s="10" t="n">
        <v>0</v>
      </c>
      <c r="BF15" s="10" t="n">
        <v>0</v>
      </c>
      <c r="BG15" s="10" t="n">
        <v>3</v>
      </c>
      <c r="BH15" s="10" t="n">
        <v>1.00712944152708</v>
      </c>
      <c r="BI15" s="10">
        <f>BG15-BH15</f>
        <v/>
      </c>
      <c r="BJ15" s="10" t="n">
        <v>5261.5</v>
      </c>
      <c r="BK15" s="10" t="n">
        <v>1477.350313499773</v>
      </c>
      <c r="BL15" s="11">
        <f>BJ15-BK15</f>
        <v/>
      </c>
      <c r="BN15" s="10">
        <f>SUM(J15,T15,AD15,AN15,AX15,BH15)</f>
        <v/>
      </c>
      <c r="BO15" s="10">
        <f>SUM(I15,S15,AC15,AM15,AW15,BG15)</f>
        <v/>
      </c>
      <c r="BP15" s="10">
        <f>BO15-BN15</f>
        <v/>
      </c>
      <c r="BQ15" s="10">
        <f>SUM(M15,W15,AG15,AQ15,BA15,BK15)</f>
        <v/>
      </c>
      <c r="BR15" s="10">
        <f>SUM(L15,V15,AF15,AP15,AZ15,BJ15)</f>
        <v/>
      </c>
      <c r="BS15" s="10">
        <f>BR15-BQ15</f>
        <v/>
      </c>
      <c r="BT15" s="10">
        <f>IFERROR(BR15/31*31,0)</f>
        <v/>
      </c>
    </row>
    <row r="16">
      <c r="A16" s="8" t="n">
        <v>8</v>
      </c>
      <c r="B16" s="8" t="inlineStr">
        <is>
          <t>2026-03-21</t>
        </is>
      </c>
      <c r="C16" s="8" t="inlineStr">
        <is>
          <t>ПТ</t>
        </is>
      </c>
      <c r="D16" s="8" t="inlineStr">
        <is>
          <t>Баязитова Алина Игоревна</t>
        </is>
      </c>
      <c r="E16" s="9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2.5596994902066</v>
      </c>
      <c r="K16" s="10">
        <f>I16-J16</f>
        <v/>
      </c>
      <c r="L16" s="10" t="n">
        <v>0</v>
      </c>
      <c r="M16" s="10" t="n">
        <v>3735.155920134286</v>
      </c>
      <c r="N16" s="11">
        <f>L16-M16</f>
        <v/>
      </c>
      <c r="O16" s="9" t="n">
        <v>15</v>
      </c>
      <c r="P16" s="10" t="n">
        <v>0</v>
      </c>
      <c r="Q16" s="10" t="n">
        <v>2</v>
      </c>
      <c r="R16" s="10" t="n">
        <v>0</v>
      </c>
      <c r="S16" s="10" t="n">
        <v>17</v>
      </c>
      <c r="T16" s="10" t="n">
        <v>16.15508451837939</v>
      </c>
      <c r="U16" s="10">
        <f>S16-T16</f>
        <v/>
      </c>
      <c r="V16" s="10" t="n">
        <v>22326.76</v>
      </c>
      <c r="W16" s="10" t="n">
        <v>24163.54860312668</v>
      </c>
      <c r="X16" s="11">
        <f>V16-W16</f>
        <v/>
      </c>
      <c r="Y16" s="9" t="n">
        <v>10</v>
      </c>
      <c r="Z16" s="10" t="n">
        <v>0</v>
      </c>
      <c r="AA16" s="10" t="n">
        <v>0</v>
      </c>
      <c r="AB16" s="10" t="n">
        <v>0</v>
      </c>
      <c r="AC16" s="10" t="n">
        <v>10</v>
      </c>
      <c r="AD16" s="10" t="n">
        <v>16.15508451837939</v>
      </c>
      <c r="AE16" s="10">
        <f>AC16-AD16</f>
        <v/>
      </c>
      <c r="AF16" s="10" t="n">
        <v>15709.59</v>
      </c>
      <c r="AG16" s="10" t="n">
        <v>24163.54860312668</v>
      </c>
      <c r="AH16" s="11">
        <f>AF16-AG16</f>
        <v/>
      </c>
      <c r="AI16" s="9" t="n">
        <v>11</v>
      </c>
      <c r="AJ16" s="10" t="n">
        <v>0</v>
      </c>
      <c r="AK16" s="10" t="n">
        <v>2</v>
      </c>
      <c r="AL16" s="10" t="n">
        <v>0</v>
      </c>
      <c r="AM16" s="10" t="n">
        <v>13</v>
      </c>
      <c r="AN16" s="10" t="n">
        <v>16.15508451837939</v>
      </c>
      <c r="AO16" s="10">
        <f>AM16-AN16</f>
        <v/>
      </c>
      <c r="AP16" s="10" t="n">
        <v>16549.5</v>
      </c>
      <c r="AQ16" s="10" t="n">
        <v>24163.54860312668</v>
      </c>
      <c r="AR16" s="11">
        <f>AP16-AQ16</f>
        <v/>
      </c>
      <c r="AS16" s="9" t="n">
        <v>11</v>
      </c>
      <c r="AT16" s="10" t="n">
        <v>0</v>
      </c>
      <c r="AU16" s="10" t="n">
        <v>3</v>
      </c>
      <c r="AV16" s="10" t="n">
        <v>0</v>
      </c>
      <c r="AW16" s="10" t="n">
        <v>14</v>
      </c>
      <c r="AX16" s="10" t="n">
        <v>16.15508451837939</v>
      </c>
      <c r="AY16" s="10">
        <f>AW16-AX16</f>
        <v/>
      </c>
      <c r="AZ16" s="10" t="n">
        <v>14985.08</v>
      </c>
      <c r="BA16" s="10" t="n">
        <v>24163.54860312668</v>
      </c>
      <c r="BB16" s="11">
        <f>AZ16-BA16</f>
        <v/>
      </c>
      <c r="BC16" s="9" t="n">
        <v>4</v>
      </c>
      <c r="BD16" s="10" t="n">
        <v>0</v>
      </c>
      <c r="BE16" s="10" t="n">
        <v>0</v>
      </c>
      <c r="BF16" s="10" t="n">
        <v>0</v>
      </c>
      <c r="BG16" s="10" t="n">
        <v>4</v>
      </c>
      <c r="BH16" s="10" t="n">
        <v>2.819962436275825</v>
      </c>
      <c r="BI16" s="10">
        <f>BG16-BH16</f>
        <v/>
      </c>
      <c r="BJ16" s="10" t="n">
        <v>6200.5</v>
      </c>
      <c r="BK16" s="10" t="n">
        <v>4210.649667359027</v>
      </c>
      <c r="BL16" s="11">
        <f>BJ16-BK16</f>
        <v/>
      </c>
      <c r="BN16" s="10">
        <f>SUM(J16,T16,AD16,AN16,AX16,BH16)</f>
        <v/>
      </c>
      <c r="BO16" s="10">
        <f>SUM(I16,S16,AC16,AM16,AW16,BG16)</f>
        <v/>
      </c>
      <c r="BP16" s="10">
        <f>BO16-BN16</f>
        <v/>
      </c>
      <c r="BQ16" s="10">
        <f>SUM(M16,W16,AG16,AQ16,BA16,BK16)</f>
        <v/>
      </c>
      <c r="BR16" s="10">
        <f>SUM(L16,V16,AF16,AP16,AZ16,BJ16)</f>
        <v/>
      </c>
      <c r="BS16" s="10">
        <f>BR16-BQ16</f>
        <v/>
      </c>
      <c r="BT16" s="10">
        <f>IFERROR(BR16/31*31,0)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Бурылова Алена Сергеевна</t>
        </is>
      </c>
      <c r="E17" s="9" t="n">
        <v>1</v>
      </c>
      <c r="F17" s="10" t="n">
        <v>0</v>
      </c>
      <c r="G17" s="10" t="n">
        <v>0</v>
      </c>
      <c r="H17" s="10" t="n">
        <v>0</v>
      </c>
      <c r="I17" s="10" t="n">
        <v>1</v>
      </c>
      <c r="J17" s="10" t="n">
        <v>1.57238682969834</v>
      </c>
      <c r="K17" s="10">
        <f>I17-J17</f>
        <v/>
      </c>
      <c r="L17" s="10" t="n">
        <v>1654.17</v>
      </c>
      <c r="M17" s="10" t="n">
        <v>2363.93233186319</v>
      </c>
      <c r="N17" s="11">
        <f>L17-M17</f>
        <v/>
      </c>
      <c r="O17" s="9" t="n">
        <v>13</v>
      </c>
      <c r="P17" s="10" t="n">
        <v>0</v>
      </c>
      <c r="Q17" s="10" t="n">
        <v>1</v>
      </c>
      <c r="R17" s="10" t="n">
        <v>0</v>
      </c>
      <c r="S17" s="10" t="n">
        <v>14</v>
      </c>
      <c r="T17" s="10" t="n">
        <v>9.923837632718771</v>
      </c>
      <c r="U17" s="10">
        <f>S17-T17</f>
        <v/>
      </c>
      <c r="V17" s="10" t="n">
        <v>22025.5</v>
      </c>
      <c r="W17" s="10" t="n">
        <v>15292.8003587666</v>
      </c>
      <c r="X17" s="11">
        <f>V17-W17</f>
        <v/>
      </c>
      <c r="Y17" s="9" t="n">
        <v>11</v>
      </c>
      <c r="Z17" s="10" t="n">
        <v>0</v>
      </c>
      <c r="AA17" s="10" t="n">
        <v>0</v>
      </c>
      <c r="AB17" s="10" t="n">
        <v>0</v>
      </c>
      <c r="AC17" s="10" t="n">
        <v>11</v>
      </c>
      <c r="AD17" s="10" t="n">
        <v>9.923837632718771</v>
      </c>
      <c r="AE17" s="10">
        <f>AC17-AD17</f>
        <v/>
      </c>
      <c r="AF17" s="10" t="n">
        <v>18576.67</v>
      </c>
      <c r="AG17" s="10" t="n">
        <v>15292.8003587666</v>
      </c>
      <c r="AH17" s="11">
        <f>AF17-AG17</f>
        <v/>
      </c>
      <c r="AI17" s="9" t="n">
        <v>10</v>
      </c>
      <c r="AJ17" s="10" t="n">
        <v>0</v>
      </c>
      <c r="AK17" s="10" t="n">
        <v>0</v>
      </c>
      <c r="AL17" s="10" t="n">
        <v>0</v>
      </c>
      <c r="AM17" s="10" t="n">
        <v>10</v>
      </c>
      <c r="AN17" s="10" t="n">
        <v>9.923837632718771</v>
      </c>
      <c r="AO17" s="10">
        <f>AM17-AN17</f>
        <v/>
      </c>
      <c r="AP17" s="10" t="n">
        <v>16388.34</v>
      </c>
      <c r="AQ17" s="10" t="n">
        <v>15292.8003587666</v>
      </c>
      <c r="AR17" s="11">
        <f>AP17-AQ17</f>
        <v/>
      </c>
      <c r="AS17" s="9" t="n">
        <v>11</v>
      </c>
      <c r="AT17" s="10" t="n">
        <v>0</v>
      </c>
      <c r="AU17" s="10" t="n">
        <v>1</v>
      </c>
      <c r="AV17" s="10" t="n">
        <v>0</v>
      </c>
      <c r="AW17" s="10" t="n">
        <v>12</v>
      </c>
      <c r="AX17" s="10" t="n">
        <v>9.923837632718771</v>
      </c>
      <c r="AY17" s="10">
        <f>AW17-AX17</f>
        <v/>
      </c>
      <c r="AZ17" s="10" t="n">
        <v>17795.99</v>
      </c>
      <c r="BA17" s="10" t="n">
        <v>15292.8003587666</v>
      </c>
      <c r="BB17" s="11">
        <f>AZ17-BA17</f>
        <v/>
      </c>
      <c r="BC17" s="9" t="n">
        <v>2</v>
      </c>
      <c r="BD17" s="10" t="n">
        <v>0</v>
      </c>
      <c r="BE17" s="10" t="n">
        <v>0</v>
      </c>
      <c r="BF17" s="10" t="n">
        <v>0</v>
      </c>
      <c r="BG17" s="10" t="n">
        <v>2</v>
      </c>
      <c r="BH17" s="10" t="n">
        <v>1.732262639426578</v>
      </c>
      <c r="BI17" s="10">
        <f>BG17-BH17</f>
        <v/>
      </c>
      <c r="BJ17" s="10" t="n">
        <v>3617.5</v>
      </c>
      <c r="BK17" s="10" t="n">
        <v>2664.866233070436</v>
      </c>
      <c r="BL17" s="11">
        <f>BJ17-BK17</f>
        <v/>
      </c>
      <c r="BN17" s="10">
        <f>SUM(J17,T17,AD17,AN17,AX17,BH17)</f>
        <v/>
      </c>
      <c r="BO17" s="10">
        <f>SUM(I17,S17,AC17,AM17,AW17,BG17)</f>
        <v/>
      </c>
      <c r="BP17" s="10">
        <f>BO17-BN17</f>
        <v/>
      </c>
      <c r="BQ17" s="10">
        <f>SUM(M17,W17,AG17,AQ17,BA17,BK17)</f>
        <v/>
      </c>
      <c r="BR17" s="10">
        <f>SUM(L17,V17,AF17,AP17,AZ17,BJ17)</f>
        <v/>
      </c>
      <c r="BS17" s="10">
        <f>BR17-BQ17</f>
        <v/>
      </c>
      <c r="BT17" s="10">
        <f>IFERROR(BR17/31*31,0)</f>
        <v/>
      </c>
    </row>
    <row r="18">
      <c r="A18" s="8" t="n">
        <v>10</v>
      </c>
      <c r="B18" s="8" t="inlineStr">
        <is>
          <t>2026-03-21</t>
        </is>
      </c>
      <c r="C18" s="8" t="inlineStr">
        <is>
          <t>ПТ</t>
        </is>
      </c>
      <c r="D18" s="8" t="inlineStr">
        <is>
          <t>Винокуров Иван Владимирович</t>
        </is>
      </c>
      <c r="E18" s="9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0.40223849131818</v>
      </c>
      <c r="K18" s="10">
        <f>I18-J18</f>
        <v/>
      </c>
      <c r="L18" s="10" t="n">
        <v>0</v>
      </c>
      <c r="M18" s="10" t="n">
        <v>610.6230041519722</v>
      </c>
      <c r="N18" s="11">
        <f>L18-M18</f>
        <v/>
      </c>
      <c r="O18" s="9" t="n">
        <v>3</v>
      </c>
      <c r="P18" s="10" t="n">
        <v>0</v>
      </c>
      <c r="Q18" s="10" t="n">
        <v>3</v>
      </c>
      <c r="R18" s="10" t="n">
        <v>0</v>
      </c>
      <c r="S18" s="10" t="n">
        <v>6</v>
      </c>
      <c r="T18" s="10" t="n">
        <v>2.538656138602476</v>
      </c>
      <c r="U18" s="10">
        <f>S18-T18</f>
        <v/>
      </c>
      <c r="V18" s="10" t="n">
        <v>4664.75</v>
      </c>
      <c r="W18" s="10" t="n">
        <v>3950.255077566598</v>
      </c>
      <c r="X18" s="11">
        <f>V18-W18</f>
        <v/>
      </c>
      <c r="Y18" s="9" t="n">
        <v>4</v>
      </c>
      <c r="Z18" s="10" t="n">
        <v>0</v>
      </c>
      <c r="AA18" s="10" t="n">
        <v>2</v>
      </c>
      <c r="AB18" s="10" t="n">
        <v>0</v>
      </c>
      <c r="AC18" s="10" t="n">
        <v>6</v>
      </c>
      <c r="AD18" s="10" t="n">
        <v>2.538656138602476</v>
      </c>
      <c r="AE18" s="10">
        <f>AC18-AD18</f>
        <v/>
      </c>
      <c r="AF18" s="10" t="n">
        <v>5099.17</v>
      </c>
      <c r="AG18" s="10" t="n">
        <v>3950.255077566598</v>
      </c>
      <c r="AH18" s="11">
        <f>AF18-AG18</f>
        <v/>
      </c>
      <c r="AI18" s="9" t="n">
        <v>5</v>
      </c>
      <c r="AJ18" s="10" t="n">
        <v>0</v>
      </c>
      <c r="AK18" s="10" t="n">
        <v>0</v>
      </c>
      <c r="AL18" s="10" t="n">
        <v>0</v>
      </c>
      <c r="AM18" s="10" t="n">
        <v>5</v>
      </c>
      <c r="AN18" s="10" t="n">
        <v>2.538656138602476</v>
      </c>
      <c r="AO18" s="10">
        <f>AM18-AN18</f>
        <v/>
      </c>
      <c r="AP18" s="10" t="n">
        <v>8080.17</v>
      </c>
      <c r="AQ18" s="10" t="n">
        <v>3950.255077566598</v>
      </c>
      <c r="AR18" s="11">
        <f>AP18-AQ18</f>
        <v/>
      </c>
      <c r="AS18" s="9" t="n">
        <v>5</v>
      </c>
      <c r="AT18" s="10" t="n">
        <v>0</v>
      </c>
      <c r="AU18" s="10" t="n">
        <v>0</v>
      </c>
      <c r="AV18" s="10" t="n">
        <v>0</v>
      </c>
      <c r="AW18" s="10" t="n">
        <v>5</v>
      </c>
      <c r="AX18" s="10" t="n">
        <v>2.538656138602476</v>
      </c>
      <c r="AY18" s="10">
        <f>AW18-AX18</f>
        <v/>
      </c>
      <c r="AZ18" s="10" t="n">
        <v>8312.17</v>
      </c>
      <c r="BA18" s="10" t="n">
        <v>3950.255077566598</v>
      </c>
      <c r="BB18" s="11">
        <f>AZ18-BA18</f>
        <v/>
      </c>
      <c r="BC18" s="9" t="n">
        <v>2</v>
      </c>
      <c r="BD18" s="10" t="n">
        <v>0</v>
      </c>
      <c r="BE18" s="10" t="n">
        <v>0</v>
      </c>
      <c r="BF18" s="10" t="n">
        <v>0</v>
      </c>
      <c r="BG18" s="10" t="n">
        <v>2</v>
      </c>
      <c r="BH18" s="10" t="n">
        <v>0.4431369542719153</v>
      </c>
      <c r="BI18" s="10">
        <f>BG18-BH18</f>
        <v/>
      </c>
      <c r="BJ18" s="10" t="n">
        <v>3355.16</v>
      </c>
      <c r="BK18" s="10" t="n">
        <v>688.3566855816383</v>
      </c>
      <c r="BL18" s="11">
        <f>BJ18-BK18</f>
        <v/>
      </c>
      <c r="BN18" s="10">
        <f>SUM(J18,T18,AD18,AN18,AX18,BH18)</f>
        <v/>
      </c>
      <c r="BO18" s="10">
        <f>SUM(I18,S18,AC18,AM18,AW18,BG18)</f>
        <v/>
      </c>
      <c r="BP18" s="10">
        <f>BO18-BN18</f>
        <v/>
      </c>
      <c r="BQ18" s="10">
        <f>SUM(M18,W18,AG18,AQ18,BA18,BK18)</f>
        <v/>
      </c>
      <c r="BR18" s="10">
        <f>SUM(L18,V18,AF18,AP18,AZ18,BJ18)</f>
        <v/>
      </c>
      <c r="BS18" s="10">
        <f>BR18-BQ18</f>
        <v/>
      </c>
      <c r="BT18" s="10">
        <f>IFERROR(BR18/31*31,0)</f>
        <v/>
      </c>
    </row>
    <row r="19">
      <c r="A19" s="8" t="n">
        <v>11</v>
      </c>
      <c r="B19" s="8" t="inlineStr">
        <is>
          <t>2026-03-21</t>
        </is>
      </c>
      <c r="C19" s="8" t="inlineStr">
        <is>
          <t>ПТ</t>
        </is>
      </c>
      <c r="D19" s="8" t="inlineStr">
        <is>
          <t>Воробьева Ольга Геннадьевна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0.07313427114876001</v>
      </c>
      <c r="K19" s="10">
        <f>I19-J19</f>
        <v/>
      </c>
      <c r="L19" s="10" t="n">
        <v>0</v>
      </c>
      <c r="M19" s="10" t="n">
        <v>85.70147426694346</v>
      </c>
      <c r="N19" s="11">
        <f>L19-M19</f>
        <v/>
      </c>
      <c r="O19" s="9" t="n">
        <v>8</v>
      </c>
      <c r="P19" s="10" t="n">
        <v>0</v>
      </c>
      <c r="Q19" s="10" t="n">
        <v>2</v>
      </c>
      <c r="R19" s="10" t="n">
        <v>0</v>
      </c>
      <c r="S19" s="10" t="n">
        <v>10</v>
      </c>
      <c r="T19" s="10" t="n">
        <v>0.4615738433822684</v>
      </c>
      <c r="U19" s="10">
        <f>S19-T19</f>
        <v/>
      </c>
      <c r="V19" s="10" t="n">
        <v>12783.5</v>
      </c>
      <c r="W19" s="10" t="n">
        <v>554.421765272505</v>
      </c>
      <c r="X19" s="11">
        <f>V19-W19</f>
        <v/>
      </c>
      <c r="Y19" s="9" t="n">
        <v>8</v>
      </c>
      <c r="Z19" s="10" t="n">
        <v>0</v>
      </c>
      <c r="AA19" s="10" t="n">
        <v>5</v>
      </c>
      <c r="AB19" s="10" t="n">
        <v>0</v>
      </c>
      <c r="AC19" s="10" t="n">
        <v>13</v>
      </c>
      <c r="AD19" s="10" t="n">
        <v>0.4615738433822684</v>
      </c>
      <c r="AE19" s="10">
        <f>AC19-AD19</f>
        <v/>
      </c>
      <c r="AF19" s="10" t="n">
        <v>13291.5</v>
      </c>
      <c r="AG19" s="10" t="n">
        <v>554.421765272505</v>
      </c>
      <c r="AH19" s="11">
        <f>AF19-AG19</f>
        <v/>
      </c>
      <c r="AI19" s="9" t="n">
        <v>8</v>
      </c>
      <c r="AJ19" s="10" t="n">
        <v>0</v>
      </c>
      <c r="AK19" s="10" t="n">
        <v>2</v>
      </c>
      <c r="AL19" s="10" t="n">
        <v>0</v>
      </c>
      <c r="AM19" s="10" t="n">
        <v>10</v>
      </c>
      <c r="AN19" s="10" t="n">
        <v>0.4615738433822684</v>
      </c>
      <c r="AO19" s="10">
        <f>AM19-AN19</f>
        <v/>
      </c>
      <c r="AP19" s="10" t="n">
        <v>13628.5</v>
      </c>
      <c r="AQ19" s="10" t="n">
        <v>554.421765272505</v>
      </c>
      <c r="AR19" s="11">
        <f>AP19-AQ19</f>
        <v/>
      </c>
      <c r="AS19" s="9" t="n">
        <v>6</v>
      </c>
      <c r="AT19" s="10" t="n">
        <v>0</v>
      </c>
      <c r="AU19" s="10" t="n">
        <v>0</v>
      </c>
      <c r="AV19" s="10" t="n">
        <v>0</v>
      </c>
      <c r="AW19" s="10" t="n">
        <v>6</v>
      </c>
      <c r="AX19" s="10" t="n">
        <v>0.4615738433822684</v>
      </c>
      <c r="AY19" s="10">
        <f>AW19-AX19</f>
        <v/>
      </c>
      <c r="AZ19" s="10" t="n">
        <v>10365</v>
      </c>
      <c r="BA19" s="10" t="n">
        <v>554.421765272505</v>
      </c>
      <c r="BB19" s="11">
        <f>AZ19-BA19</f>
        <v/>
      </c>
      <c r="BC19" s="9" t="n">
        <v>4</v>
      </c>
      <c r="BD19" s="10" t="n">
        <v>0</v>
      </c>
      <c r="BE19" s="10" t="n">
        <v>0</v>
      </c>
      <c r="BF19" s="10" t="n">
        <v>0</v>
      </c>
      <c r="BG19" s="10" t="n">
        <v>4</v>
      </c>
      <c r="BH19" s="10" t="n">
        <v>0.08057035532216641</v>
      </c>
      <c r="BI19" s="10">
        <f>BG19-BH19</f>
        <v/>
      </c>
      <c r="BJ19" s="10" t="n">
        <v>6789</v>
      </c>
      <c r="BK19" s="10" t="n">
        <v>96.61146464303695</v>
      </c>
      <c r="BL19" s="11">
        <f>BJ19-BK19</f>
        <v/>
      </c>
      <c r="BN19" s="10">
        <f>SUM(J19,T19,AD19,AN19,AX19,BH19)</f>
        <v/>
      </c>
      <c r="BO19" s="10">
        <f>SUM(I19,S19,AC19,AM19,AW19,BG19)</f>
        <v/>
      </c>
      <c r="BP19" s="10">
        <f>BO19-BN19</f>
        <v/>
      </c>
      <c r="BQ19" s="10">
        <f>SUM(M19,W19,AG19,AQ19,BA19,BK19)</f>
        <v/>
      </c>
      <c r="BR19" s="10">
        <f>SUM(L19,V19,AF19,AP19,AZ19,BJ19)</f>
        <v/>
      </c>
      <c r="BS19" s="10">
        <f>BR19-BQ19</f>
        <v/>
      </c>
      <c r="BT19" s="10">
        <f>IFERROR(BR19/31*31,0)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Денисова Дарья Игоревна</t>
        </is>
      </c>
      <c r="E20" s="9" t="n">
        <v>2</v>
      </c>
      <c r="F20" s="10" t="n">
        <v>0</v>
      </c>
      <c r="G20" s="10" t="n">
        <v>2</v>
      </c>
      <c r="H20" s="10" t="n">
        <v>0</v>
      </c>
      <c r="I20" s="10" t="n">
        <v>4</v>
      </c>
      <c r="J20" s="10" t="n">
        <v>0.32910422016942</v>
      </c>
      <c r="K20" s="10">
        <f>I20-J20</f>
        <v/>
      </c>
      <c r="L20" s="10" t="n">
        <v>3143.25</v>
      </c>
      <c r="M20" s="10" t="n">
        <v>189.2574223395002</v>
      </c>
      <c r="N20" s="11">
        <f>L20-M20</f>
        <v/>
      </c>
      <c r="O20" s="9" t="n">
        <v>3</v>
      </c>
      <c r="P20" s="10" t="n">
        <v>0</v>
      </c>
      <c r="Q20" s="10" t="n">
        <v>1</v>
      </c>
      <c r="R20" s="10" t="n">
        <v>0</v>
      </c>
      <c r="S20" s="10" t="n">
        <v>4</v>
      </c>
      <c r="T20" s="10" t="n">
        <v>2.077082295220208</v>
      </c>
      <c r="U20" s="10">
        <f>S20-T20</f>
        <v/>
      </c>
      <c r="V20" s="10" t="n">
        <v>4664.25</v>
      </c>
      <c r="W20" s="10" t="n">
        <v>1224.348064976782</v>
      </c>
      <c r="X20" s="11">
        <f>V20-W20</f>
        <v/>
      </c>
      <c r="Y20" s="9" t="n">
        <v>6</v>
      </c>
      <c r="Z20" s="10" t="n">
        <v>0</v>
      </c>
      <c r="AA20" s="10" t="n">
        <v>1</v>
      </c>
      <c r="AB20" s="10" t="n">
        <v>0</v>
      </c>
      <c r="AC20" s="10" t="n">
        <v>7</v>
      </c>
      <c r="AD20" s="10" t="n">
        <v>2.077082295220208</v>
      </c>
      <c r="AE20" s="10">
        <f>AC20-AD20</f>
        <v/>
      </c>
      <c r="AF20" s="10" t="n">
        <v>9380.25</v>
      </c>
      <c r="AG20" s="10" t="n">
        <v>1224.348064976782</v>
      </c>
      <c r="AH20" s="11">
        <f>AF20-AG20</f>
        <v/>
      </c>
      <c r="AI20" s="9" t="n">
        <v>6</v>
      </c>
      <c r="AJ20" s="10" t="n">
        <v>0</v>
      </c>
      <c r="AK20" s="10" t="n">
        <v>1</v>
      </c>
      <c r="AL20" s="10" t="n">
        <v>0</v>
      </c>
      <c r="AM20" s="10" t="n">
        <v>7</v>
      </c>
      <c r="AN20" s="10" t="n">
        <v>2.077082295220208</v>
      </c>
      <c r="AO20" s="10">
        <f>AM20-AN20</f>
        <v/>
      </c>
      <c r="AP20" s="10" t="n">
        <v>9715.5</v>
      </c>
      <c r="AQ20" s="10" t="n">
        <v>1224.348064976782</v>
      </c>
      <c r="AR20" s="11">
        <f>AP20-AQ20</f>
        <v/>
      </c>
      <c r="AS20" s="9" t="n">
        <v>6</v>
      </c>
      <c r="AT20" s="10" t="n">
        <v>0</v>
      </c>
      <c r="AU20" s="10" t="n">
        <v>0</v>
      </c>
      <c r="AV20" s="10" t="n">
        <v>0</v>
      </c>
      <c r="AW20" s="10" t="n">
        <v>6</v>
      </c>
      <c r="AX20" s="10" t="n">
        <v>2.077082295220208</v>
      </c>
      <c r="AY20" s="10">
        <f>AW20-AX20</f>
        <v/>
      </c>
      <c r="AZ20" s="10" t="n">
        <v>9604.75</v>
      </c>
      <c r="BA20" s="10" t="n">
        <v>1224.348064976782</v>
      </c>
      <c r="BB20" s="11">
        <f>AZ20-BA20</f>
        <v/>
      </c>
      <c r="BC20" s="9" t="n">
        <v>1</v>
      </c>
      <c r="BD20" s="10" t="n">
        <v>0</v>
      </c>
      <c r="BE20" s="10" t="n">
        <v>1</v>
      </c>
      <c r="BF20" s="10" t="n">
        <v>0</v>
      </c>
      <c r="BG20" s="10" t="n">
        <v>2</v>
      </c>
      <c r="BH20" s="10" t="n">
        <v>0.3625665989497489</v>
      </c>
      <c r="BI20" s="10">
        <f>BG20-BH20</f>
        <v/>
      </c>
      <c r="BJ20" s="10" t="n">
        <v>1890</v>
      </c>
      <c r="BK20" s="10" t="n">
        <v>213.3503177533733</v>
      </c>
      <c r="BL20" s="11">
        <f>BJ20-BK20</f>
        <v/>
      </c>
      <c r="BN20" s="10">
        <f>SUM(J20,T20,AD20,AN20,AX20,BH20)</f>
        <v/>
      </c>
      <c r="BO20" s="10">
        <f>SUM(I20,S20,AC20,AM20,AW20,BG20)</f>
        <v/>
      </c>
      <c r="BP20" s="10">
        <f>BO20-BN20</f>
        <v/>
      </c>
      <c r="BQ20" s="10">
        <f>SUM(M20,W20,AG20,AQ20,BA20,BK20)</f>
        <v/>
      </c>
      <c r="BR20" s="10">
        <f>SUM(L20,V20,AF20,AP20,AZ20,BJ20)</f>
        <v/>
      </c>
      <c r="BS20" s="10">
        <f>BR20-BQ20</f>
        <v/>
      </c>
      <c r="BT20" s="10">
        <f>IFERROR(BR20/31*31,0)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Ермолаев Кирилл Максимович</t>
        </is>
      </c>
      <c r="E21" s="9" t="n">
        <v>1</v>
      </c>
      <c r="F21" s="10" t="n">
        <v>0</v>
      </c>
      <c r="G21" s="10" t="n">
        <v>0</v>
      </c>
      <c r="H21" s="10" t="n">
        <v>0</v>
      </c>
      <c r="I21" s="10" t="n">
        <v>1</v>
      </c>
      <c r="J21" s="10" t="n">
        <v>3.58357928628924</v>
      </c>
      <c r="K21" s="10">
        <f>I21-J21</f>
        <v/>
      </c>
      <c r="L21" s="10" t="n">
        <v>1890</v>
      </c>
      <c r="M21" s="10" t="n">
        <v>5870.550987285627</v>
      </c>
      <c r="N21" s="11">
        <f>L21-M21</f>
        <v/>
      </c>
      <c r="O21" s="9" t="n">
        <v>22</v>
      </c>
      <c r="P21" s="10" t="n">
        <v>0</v>
      </c>
      <c r="Q21" s="10" t="n">
        <v>4</v>
      </c>
      <c r="R21" s="10" t="n">
        <v>0</v>
      </c>
      <c r="S21" s="10" t="n">
        <v>26</v>
      </c>
      <c r="T21" s="10" t="n">
        <v>22.61711832573115</v>
      </c>
      <c r="U21" s="10">
        <f>S21-T21</f>
        <v/>
      </c>
      <c r="V21" s="10" t="n">
        <v>35479.34</v>
      </c>
      <c r="W21" s="10" t="n">
        <v>37977.89092116659</v>
      </c>
      <c r="X21" s="11">
        <f>V21-W21</f>
        <v/>
      </c>
      <c r="Y21" s="9" t="n">
        <v>28</v>
      </c>
      <c r="Z21" s="10" t="n">
        <v>0</v>
      </c>
      <c r="AA21" s="10" t="n">
        <v>0</v>
      </c>
      <c r="AB21" s="10" t="n">
        <v>0</v>
      </c>
      <c r="AC21" s="10" t="n">
        <v>28</v>
      </c>
      <c r="AD21" s="10" t="n">
        <v>22.61711832573115</v>
      </c>
      <c r="AE21" s="10">
        <f>AC21-AD21</f>
        <v/>
      </c>
      <c r="AF21" s="10" t="n">
        <v>42895.33</v>
      </c>
      <c r="AG21" s="10" t="n">
        <v>37977.89092116659</v>
      </c>
      <c r="AH21" s="11">
        <f>AF21-AG21</f>
        <v/>
      </c>
      <c r="AI21" s="9" t="n">
        <v>24</v>
      </c>
      <c r="AJ21" s="10" t="n">
        <v>0</v>
      </c>
      <c r="AK21" s="10" t="n">
        <v>0</v>
      </c>
      <c r="AL21" s="10" t="n">
        <v>0</v>
      </c>
      <c r="AM21" s="10" t="n">
        <v>24</v>
      </c>
      <c r="AN21" s="10" t="n">
        <v>22.61711832573115</v>
      </c>
      <c r="AO21" s="10">
        <f>AM21-AN21</f>
        <v/>
      </c>
      <c r="AP21" s="10" t="n">
        <v>39810.83</v>
      </c>
      <c r="AQ21" s="10" t="n">
        <v>37977.89092116659</v>
      </c>
      <c r="AR21" s="11">
        <f>AP21-AQ21</f>
        <v/>
      </c>
      <c r="AS21" s="9" t="n">
        <v>24</v>
      </c>
      <c r="AT21" s="10" t="n">
        <v>0</v>
      </c>
      <c r="AU21" s="10" t="n">
        <v>0</v>
      </c>
      <c r="AV21" s="10" t="n">
        <v>0</v>
      </c>
      <c r="AW21" s="10" t="n">
        <v>24</v>
      </c>
      <c r="AX21" s="10" t="n">
        <v>22.61711832573115</v>
      </c>
      <c r="AY21" s="10">
        <f>AW21-AX21</f>
        <v/>
      </c>
      <c r="AZ21" s="10" t="n">
        <v>39155.33</v>
      </c>
      <c r="BA21" s="10" t="n">
        <v>37977.89092116659</v>
      </c>
      <c r="BB21" s="11">
        <f>AZ21-BA21</f>
        <v/>
      </c>
      <c r="BC21" s="9" t="n">
        <v>5</v>
      </c>
      <c r="BD21" s="10" t="n">
        <v>0</v>
      </c>
      <c r="BE21" s="10" t="n">
        <v>0</v>
      </c>
      <c r="BF21" s="10" t="n">
        <v>0</v>
      </c>
      <c r="BG21" s="10" t="n">
        <v>5</v>
      </c>
      <c r="BH21" s="10" t="n">
        <v>3.947947410786155</v>
      </c>
      <c r="BI21" s="10">
        <f>BG21-BH21</f>
        <v/>
      </c>
      <c r="BJ21" s="10" t="n">
        <v>7905.16</v>
      </c>
      <c r="BK21" s="10" t="n">
        <v>6617.885328048032</v>
      </c>
      <c r="BL21" s="11">
        <f>BJ21-BK21</f>
        <v/>
      </c>
      <c r="BN21" s="10">
        <f>SUM(J21,T21,AD21,AN21,AX21,BH21)</f>
        <v/>
      </c>
      <c r="BO21" s="10">
        <f>SUM(I21,S21,AC21,AM21,AW21,BG21)</f>
        <v/>
      </c>
      <c r="BP21" s="10">
        <f>BO21-BN21</f>
        <v/>
      </c>
      <c r="BQ21" s="10">
        <f>SUM(M21,W21,AG21,AQ21,BA21,BK21)</f>
        <v/>
      </c>
      <c r="BR21" s="10">
        <f>SUM(L21,V21,AF21,AP21,AZ21,BJ21)</f>
        <v/>
      </c>
      <c r="BS21" s="10">
        <f>BR21-BQ21</f>
        <v/>
      </c>
      <c r="BT21" s="10">
        <f>IFERROR(BR21/31*31,0)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Зырянова Анастасия Васильевна</t>
        </is>
      </c>
      <c r="E22" s="9" t="n">
        <v>2</v>
      </c>
      <c r="F22" s="10" t="n">
        <v>0</v>
      </c>
      <c r="G22" s="10" t="n">
        <v>0</v>
      </c>
      <c r="H22" s="10" t="n">
        <v>0</v>
      </c>
      <c r="I22" s="10" t="n">
        <v>2</v>
      </c>
      <c r="J22" s="10" t="n">
        <v>1.6455211008471</v>
      </c>
      <c r="K22" s="10">
        <f>I22-J22</f>
        <v/>
      </c>
      <c r="L22" s="10" t="n">
        <v>3419.16</v>
      </c>
      <c r="M22" s="10" t="n">
        <v>2474.630069457992</v>
      </c>
      <c r="N22" s="11">
        <f>L22-M22</f>
        <v/>
      </c>
      <c r="O22" s="9" t="n">
        <v>11</v>
      </c>
      <c r="P22" s="10" t="n">
        <v>0</v>
      </c>
      <c r="Q22" s="10" t="n">
        <v>1</v>
      </c>
      <c r="R22" s="10" t="n">
        <v>0</v>
      </c>
      <c r="S22" s="10" t="n">
        <v>12</v>
      </c>
      <c r="T22" s="10" t="n">
        <v>10.38541147610104</v>
      </c>
      <c r="U22" s="10">
        <f>S22-T22</f>
        <v/>
      </c>
      <c r="V22" s="10" t="n">
        <v>18075.5</v>
      </c>
      <c r="W22" s="10" t="n">
        <v>16008.92847224358</v>
      </c>
      <c r="X22" s="11">
        <f>V22-W22</f>
        <v/>
      </c>
      <c r="Y22" s="9" t="n">
        <v>13</v>
      </c>
      <c r="Z22" s="10" t="n">
        <v>0</v>
      </c>
      <c r="AA22" s="10" t="n">
        <v>1</v>
      </c>
      <c r="AB22" s="10" t="n">
        <v>0</v>
      </c>
      <c r="AC22" s="10" t="n">
        <v>14</v>
      </c>
      <c r="AD22" s="10" t="n">
        <v>10.38541147610104</v>
      </c>
      <c r="AE22" s="10">
        <f>AC22-AD22</f>
        <v/>
      </c>
      <c r="AF22" s="10" t="n">
        <v>19765</v>
      </c>
      <c r="AG22" s="10" t="n">
        <v>16008.92847224358</v>
      </c>
      <c r="AH22" s="11">
        <f>AF22-AG22</f>
        <v/>
      </c>
      <c r="AI22" s="9" t="n">
        <v>13</v>
      </c>
      <c r="AJ22" s="10" t="n">
        <v>0</v>
      </c>
      <c r="AK22" s="10" t="n">
        <v>0</v>
      </c>
      <c r="AL22" s="10" t="n">
        <v>0</v>
      </c>
      <c r="AM22" s="10" t="n">
        <v>13</v>
      </c>
      <c r="AN22" s="10" t="n">
        <v>10.38541147610104</v>
      </c>
      <c r="AO22" s="10">
        <f>AM22-AN22</f>
        <v/>
      </c>
      <c r="AP22" s="10" t="n">
        <v>15276.75</v>
      </c>
      <c r="AQ22" s="10" t="n">
        <v>16008.92847224358</v>
      </c>
      <c r="AR22" s="11">
        <f>AP22-AQ22</f>
        <v/>
      </c>
      <c r="AS22" s="9" t="n">
        <v>11</v>
      </c>
      <c r="AT22" s="10" t="n">
        <v>0</v>
      </c>
      <c r="AU22" s="10" t="n">
        <v>0</v>
      </c>
      <c r="AV22" s="10" t="n">
        <v>0</v>
      </c>
      <c r="AW22" s="10" t="n">
        <v>11</v>
      </c>
      <c r="AX22" s="10" t="n">
        <v>10.38541147610104</v>
      </c>
      <c r="AY22" s="10">
        <f>AW22-AX22</f>
        <v/>
      </c>
      <c r="AZ22" s="10" t="n">
        <v>16618.25</v>
      </c>
      <c r="BA22" s="10" t="n">
        <v>16008.92847224358</v>
      </c>
      <c r="BB22" s="11">
        <f>AZ22-BA22</f>
        <v/>
      </c>
      <c r="BC22" s="9" t="n">
        <v>3</v>
      </c>
      <c r="BD22" s="10" t="n">
        <v>0</v>
      </c>
      <c r="BE22" s="10" t="n">
        <v>0</v>
      </c>
      <c r="BF22" s="10" t="n">
        <v>0</v>
      </c>
      <c r="BG22" s="10" t="n">
        <v>3</v>
      </c>
      <c r="BH22" s="10" t="n">
        <v>1.812832994748744</v>
      </c>
      <c r="BI22" s="10">
        <f>BG22-BH22</f>
        <v/>
      </c>
      <c r="BJ22" s="10" t="n">
        <v>4846</v>
      </c>
      <c r="BK22" s="10" t="n">
        <v>2789.656041567692</v>
      </c>
      <c r="BL22" s="11">
        <f>BJ22-BK22</f>
        <v/>
      </c>
      <c r="BN22" s="10">
        <f>SUM(J22,T22,AD22,AN22,AX22,BH22)</f>
        <v/>
      </c>
      <c r="BO22" s="10">
        <f>SUM(I22,S22,AC22,AM22,AW22,BG22)</f>
        <v/>
      </c>
      <c r="BP22" s="10">
        <f>BO22-BN22</f>
        <v/>
      </c>
      <c r="BQ22" s="10">
        <f>SUM(M22,W22,AG22,AQ22,BA22,BK22)</f>
        <v/>
      </c>
      <c r="BR22" s="10">
        <f>SUM(L22,V22,AF22,AP22,AZ22,BJ22)</f>
        <v/>
      </c>
      <c r="BS22" s="10">
        <f>BR22-BQ22</f>
        <v/>
      </c>
      <c r="BT22" s="10">
        <f>IFERROR(BR22/31*31,0)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Иванов Дмитрий Денисович</t>
        </is>
      </c>
      <c r="E23" s="9" t="n">
        <v>0</v>
      </c>
      <c r="F23" s="10" t="n">
        <v>0</v>
      </c>
      <c r="G23" s="10" t="n">
        <v>0</v>
      </c>
      <c r="H23" s="10" t="n">
        <v>0</v>
      </c>
      <c r="I23" s="10" t="n">
        <v>0</v>
      </c>
      <c r="J23" s="10" t="n">
        <v>2.63283376135536</v>
      </c>
      <c r="K23" s="10">
        <f>I23-J23</f>
        <v/>
      </c>
      <c r="L23" s="10" t="n">
        <v>0</v>
      </c>
      <c r="M23" s="10" t="n">
        <v>5988.390514402674</v>
      </c>
      <c r="N23" s="11">
        <f>L23-M23</f>
        <v/>
      </c>
      <c r="O23" s="9" t="n">
        <v>14</v>
      </c>
      <c r="P23" s="10" t="n">
        <v>0</v>
      </c>
      <c r="Q23" s="10" t="n">
        <v>0</v>
      </c>
      <c r="R23" s="10" t="n">
        <v>0</v>
      </c>
      <c r="S23" s="10" t="n">
        <v>14</v>
      </c>
      <c r="T23" s="10" t="n">
        <v>16.61665836176166</v>
      </c>
      <c r="U23" s="10">
        <f>S23-T23</f>
        <v/>
      </c>
      <c r="V23" s="10" t="n">
        <v>29604</v>
      </c>
      <c r="W23" s="10" t="n">
        <v>38740.22084841628</v>
      </c>
      <c r="X23" s="11">
        <f>V23-W23</f>
        <v/>
      </c>
      <c r="Y23" s="9" t="n">
        <v>5</v>
      </c>
      <c r="Z23" s="10" t="n">
        <v>0</v>
      </c>
      <c r="AA23" s="10" t="n">
        <v>0</v>
      </c>
      <c r="AB23" s="10" t="n">
        <v>0</v>
      </c>
      <c r="AC23" s="10" t="n">
        <v>5</v>
      </c>
      <c r="AD23" s="10" t="n">
        <v>16.61665836176166</v>
      </c>
      <c r="AE23" s="10">
        <f>AC23-AD23</f>
        <v/>
      </c>
      <c r="AF23" s="10" t="n">
        <v>11139.5</v>
      </c>
      <c r="AG23" s="10" t="n">
        <v>38740.22084841628</v>
      </c>
      <c r="AH23" s="11">
        <f>AF23-AG23</f>
        <v/>
      </c>
      <c r="AI23" s="9" t="n">
        <v>0</v>
      </c>
      <c r="AJ23" s="10" t="n">
        <v>0</v>
      </c>
      <c r="AK23" s="10" t="n">
        <v>0</v>
      </c>
      <c r="AL23" s="10" t="n">
        <v>0</v>
      </c>
      <c r="AM23" s="10" t="n">
        <v>0</v>
      </c>
      <c r="AN23" s="10" t="n">
        <v>16.61665836176166</v>
      </c>
      <c r="AO23" s="10">
        <f>AM23-AN23</f>
        <v/>
      </c>
      <c r="AP23" s="10" t="n">
        <v>0</v>
      </c>
      <c r="AQ23" s="10" t="n">
        <v>38740.22084841628</v>
      </c>
      <c r="AR23" s="11">
        <f>AP23-AQ23</f>
        <v/>
      </c>
      <c r="AS23" s="9" t="n">
        <v>9</v>
      </c>
      <c r="AT23" s="10" t="n">
        <v>0</v>
      </c>
      <c r="AU23" s="10" t="n">
        <v>2</v>
      </c>
      <c r="AV23" s="10" t="n">
        <v>0</v>
      </c>
      <c r="AW23" s="10" t="n">
        <v>11</v>
      </c>
      <c r="AX23" s="10" t="n">
        <v>16.61665836176166</v>
      </c>
      <c r="AY23" s="10">
        <f>AW23-AX23</f>
        <v/>
      </c>
      <c r="AZ23" s="10" t="n">
        <v>20319</v>
      </c>
      <c r="BA23" s="10" t="n">
        <v>38740.22084841628</v>
      </c>
      <c r="BB23" s="11">
        <f>AZ23-BA23</f>
        <v/>
      </c>
      <c r="BC23" s="9" t="n">
        <v>3</v>
      </c>
      <c r="BD23" s="10" t="n">
        <v>0</v>
      </c>
      <c r="BE23" s="10" t="n">
        <v>0</v>
      </c>
      <c r="BF23" s="10" t="n">
        <v>0</v>
      </c>
      <c r="BG23" s="10" t="n">
        <v>3</v>
      </c>
      <c r="BH23" s="10" t="n">
        <v>2.900532791597991</v>
      </c>
      <c r="BI23" s="10">
        <f>BG23-BH23</f>
        <v/>
      </c>
      <c r="BJ23" s="10" t="n">
        <v>7256</v>
      </c>
      <c r="BK23" s="10" t="n">
        <v>6750.726091932207</v>
      </c>
      <c r="BL23" s="11">
        <f>BJ23-BK23</f>
        <v/>
      </c>
      <c r="BN23" s="10">
        <f>SUM(J23,T23,AD23,AN23,AX23,BH23)</f>
        <v/>
      </c>
      <c r="BO23" s="10">
        <f>SUM(I23,S23,AC23,AM23,AW23,BG23)</f>
        <v/>
      </c>
      <c r="BP23" s="10">
        <f>BO23-BN23</f>
        <v/>
      </c>
      <c r="BQ23" s="10">
        <f>SUM(M23,W23,AG23,AQ23,BA23,BK23)</f>
        <v/>
      </c>
      <c r="BR23" s="10">
        <f>SUM(L23,V23,AF23,AP23,AZ23,BJ23)</f>
        <v/>
      </c>
      <c r="BS23" s="10">
        <f>BR23-BQ23</f>
        <v/>
      </c>
      <c r="BT23" s="10">
        <f>IFERROR(BR23/31*31,0)</f>
        <v/>
      </c>
    </row>
    <row r="24">
      <c r="A24" s="8" t="n">
        <v>16</v>
      </c>
      <c r="B24" s="8" t="inlineStr">
        <is>
          <t>2026-03-21</t>
        </is>
      </c>
      <c r="C24" s="8" t="inlineStr">
        <is>
          <t>ПТ</t>
        </is>
      </c>
      <c r="D24" s="8" t="inlineStr">
        <is>
          <t>Иванова Мария Владимировна</t>
        </is>
      </c>
      <c r="E24" s="9" t="n">
        <v>1</v>
      </c>
      <c r="F24" s="10" t="n">
        <v>0</v>
      </c>
      <c r="G24" s="10" t="n">
        <v>0</v>
      </c>
      <c r="H24" s="10" t="n">
        <v>0</v>
      </c>
      <c r="I24" s="10" t="n">
        <v>1</v>
      </c>
      <c r="J24" s="10" t="n">
        <v>4.0223849131818</v>
      </c>
      <c r="K24" s="10">
        <f>I24-J24</f>
        <v/>
      </c>
      <c r="L24" s="10" t="n">
        <v>1512</v>
      </c>
      <c r="M24" s="10" t="n">
        <v>6102.659146758599</v>
      </c>
      <c r="N24" s="11">
        <f>L24-M24</f>
        <v/>
      </c>
      <c r="O24" s="9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25.38656138602476</v>
      </c>
      <c r="U24" s="10">
        <f>S24-T24</f>
        <v/>
      </c>
      <c r="V24" s="10" t="n">
        <v>0</v>
      </c>
      <c r="W24" s="10" t="n">
        <v>39479.44986877963</v>
      </c>
      <c r="X24" s="11">
        <f>V24-W24</f>
        <v/>
      </c>
      <c r="Y24" s="9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25.38656138602476</v>
      </c>
      <c r="AE24" s="10">
        <f>AC24-AD24</f>
        <v/>
      </c>
      <c r="AF24" s="10" t="n">
        <v>0</v>
      </c>
      <c r="AG24" s="10" t="n">
        <v>39479.44986877963</v>
      </c>
      <c r="AH24" s="11">
        <f>AF24-AG24</f>
        <v/>
      </c>
      <c r="AI24" s="9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25.38656138602476</v>
      </c>
      <c r="AO24" s="10">
        <f>AM24-AN24</f>
        <v/>
      </c>
      <c r="AP24" s="10" t="n">
        <v>0</v>
      </c>
      <c r="AQ24" s="10" t="n">
        <v>39479.44986877963</v>
      </c>
      <c r="AR24" s="11">
        <f>AP24-AQ24</f>
        <v/>
      </c>
      <c r="AS24" s="9" t="n">
        <v>0</v>
      </c>
      <c r="AT24" s="10" t="n">
        <v>0</v>
      </c>
      <c r="AU24" s="10" t="n">
        <v>0</v>
      </c>
      <c r="AV24" s="10" t="n">
        <v>0</v>
      </c>
      <c r="AW24" s="10" t="n">
        <v>0</v>
      </c>
      <c r="AX24" s="10" t="n">
        <v>25.38656138602476</v>
      </c>
      <c r="AY24" s="10">
        <f>AW24-AX24</f>
        <v/>
      </c>
      <c r="AZ24" s="10" t="n">
        <v>0</v>
      </c>
      <c r="BA24" s="10" t="n">
        <v>39479.44986877963</v>
      </c>
      <c r="BB24" s="11">
        <f>AZ24-BA24</f>
        <v/>
      </c>
      <c r="BC24" s="9" t="n">
        <v>0</v>
      </c>
      <c r="BD24" s="10" t="n">
        <v>0</v>
      </c>
      <c r="BE24" s="10" t="n">
        <v>0</v>
      </c>
      <c r="BF24" s="10" t="n">
        <v>0</v>
      </c>
      <c r="BG24" s="10" t="n">
        <v>0</v>
      </c>
      <c r="BH24" s="10" t="n">
        <v>4.431369542719152</v>
      </c>
      <c r="BI24" s="10">
        <f>BG24-BH24</f>
        <v/>
      </c>
      <c r="BJ24" s="10" t="n">
        <v>0</v>
      </c>
      <c r="BK24" s="10" t="n">
        <v>6879.541378122923</v>
      </c>
      <c r="BL24" s="11">
        <f>BJ24-BK24</f>
        <v/>
      </c>
      <c r="BN24" s="10">
        <f>SUM(J24,T24,AD24,AN24,AX24,BH24)</f>
        <v/>
      </c>
      <c r="BO24" s="10">
        <f>SUM(I24,S24,AC24,AM24,AW24,BG24)</f>
        <v/>
      </c>
      <c r="BP24" s="10">
        <f>BO24-BN24</f>
        <v/>
      </c>
      <c r="BQ24" s="10">
        <f>SUM(M24,W24,AG24,AQ24,BA24,BK24)</f>
        <v/>
      </c>
      <c r="BR24" s="10">
        <f>SUM(L24,V24,AF24,AP24,AZ24,BJ24)</f>
        <v/>
      </c>
      <c r="BS24" s="10">
        <f>BR24-BQ24</f>
        <v/>
      </c>
      <c r="BT24" s="10">
        <f>IFERROR(BR24/31*31,0)</f>
        <v/>
      </c>
    </row>
    <row r="25">
      <c r="A25" s="8" t="n">
        <v>17</v>
      </c>
      <c r="B25" s="8" t="inlineStr">
        <is>
          <t>2026-03-21</t>
        </is>
      </c>
      <c r="C25" s="8" t="inlineStr">
        <is>
          <t>ПТ</t>
        </is>
      </c>
      <c r="D25" s="8" t="inlineStr">
        <is>
          <t>Корженко Илья Олегович</t>
        </is>
      </c>
      <c r="E25" s="9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>
        <f>I25-J25</f>
        <v/>
      </c>
      <c r="L25" s="10" t="n">
        <v>0</v>
      </c>
      <c r="M25" s="10" t="n">
        <v>0</v>
      </c>
      <c r="N25" s="11">
        <f>L25-M25</f>
        <v/>
      </c>
      <c r="O25" s="9" t="n">
        <v>1</v>
      </c>
      <c r="P25" s="10" t="n">
        <v>0</v>
      </c>
      <c r="Q25" s="10" t="n">
        <v>0</v>
      </c>
      <c r="R25" s="10" t="n">
        <v>0</v>
      </c>
      <c r="S25" s="10" t="n">
        <v>1</v>
      </c>
      <c r="T25" s="10" t="n">
        <v>0</v>
      </c>
      <c r="U25" s="10">
        <f>S25-T25</f>
        <v/>
      </c>
      <c r="V25" s="10" t="n">
        <v>1890</v>
      </c>
      <c r="W25" s="10" t="n">
        <v>0</v>
      </c>
      <c r="X25" s="11">
        <f>V25-W25</f>
        <v/>
      </c>
      <c r="Y25" s="9" t="n">
        <v>2</v>
      </c>
      <c r="Z25" s="10" t="n">
        <v>0</v>
      </c>
      <c r="AA25" s="10" t="n">
        <v>2</v>
      </c>
      <c r="AB25" s="10" t="n">
        <v>0</v>
      </c>
      <c r="AC25" s="10" t="n">
        <v>4</v>
      </c>
      <c r="AD25" s="10" t="n">
        <v>0</v>
      </c>
      <c r="AE25" s="10">
        <f>AC25-AD25</f>
        <v/>
      </c>
      <c r="AF25" s="10" t="n">
        <v>3617.5</v>
      </c>
      <c r="AG25" s="10" t="n">
        <v>0</v>
      </c>
      <c r="AH25" s="11">
        <f>AF25-AG25</f>
        <v/>
      </c>
      <c r="AI25" s="9" t="n">
        <v>4</v>
      </c>
      <c r="AJ25" s="10" t="n">
        <v>0</v>
      </c>
      <c r="AK25" s="10" t="n">
        <v>1</v>
      </c>
      <c r="AL25" s="10" t="n">
        <v>0</v>
      </c>
      <c r="AM25" s="10" t="n">
        <v>5</v>
      </c>
      <c r="AN25" s="10" t="n">
        <v>0</v>
      </c>
      <c r="AO25" s="10">
        <f>AM25-AN25</f>
        <v/>
      </c>
      <c r="AP25" s="10" t="n">
        <v>7110</v>
      </c>
      <c r="AQ25" s="10" t="n">
        <v>0</v>
      </c>
      <c r="AR25" s="11">
        <f>AP25-AQ25</f>
        <v/>
      </c>
      <c r="AS25" s="9" t="n">
        <v>5</v>
      </c>
      <c r="AT25" s="10" t="n">
        <v>0</v>
      </c>
      <c r="AU25" s="10" t="n">
        <v>0</v>
      </c>
      <c r="AV25" s="10" t="n">
        <v>0</v>
      </c>
      <c r="AW25" s="10" t="n">
        <v>5</v>
      </c>
      <c r="AX25" s="10" t="n">
        <v>0</v>
      </c>
      <c r="AY25" s="10">
        <f>AW25-AX25</f>
        <v/>
      </c>
      <c r="AZ25" s="10" t="n">
        <v>9000</v>
      </c>
      <c r="BA25" s="10" t="n">
        <v>0</v>
      </c>
      <c r="BB25" s="11">
        <f>AZ25-BA25</f>
        <v/>
      </c>
      <c r="BC25" s="9" t="n">
        <v>1</v>
      </c>
      <c r="BD25" s="10" t="n">
        <v>0</v>
      </c>
      <c r="BE25" s="10" t="n">
        <v>0</v>
      </c>
      <c r="BF25" s="10" t="n">
        <v>0</v>
      </c>
      <c r="BG25" s="10" t="n">
        <v>1</v>
      </c>
      <c r="BH25" s="10" t="n">
        <v>0</v>
      </c>
      <c r="BI25" s="10">
        <f>BG25-BH25</f>
        <v/>
      </c>
      <c r="BJ25" s="10" t="n">
        <v>1890</v>
      </c>
      <c r="BK25" s="10" t="n">
        <v>0</v>
      </c>
      <c r="BL25" s="11">
        <f>BJ25-BK25</f>
        <v/>
      </c>
      <c r="BN25" s="10">
        <f>SUM(J25,T25,AD25,AN25,AX25,BH25)</f>
        <v/>
      </c>
      <c r="BO25" s="10">
        <f>SUM(I25,S25,AC25,AM25,AW25,BG25)</f>
        <v/>
      </c>
      <c r="BP25" s="10">
        <f>BO25-BN25</f>
        <v/>
      </c>
      <c r="BQ25" s="10">
        <f>SUM(M25,W25,AG25,AQ25,BA25,BK25)</f>
        <v/>
      </c>
      <c r="BR25" s="10">
        <f>SUM(L25,V25,AF25,AP25,AZ25,BJ25)</f>
        <v/>
      </c>
      <c r="BS25" s="10">
        <f>BR25-BQ25</f>
        <v/>
      </c>
      <c r="BT25" s="10">
        <f>IFERROR(BR25/31*31,0)</f>
        <v/>
      </c>
    </row>
    <row r="26">
      <c r="A26" s="8" t="n">
        <v>18</v>
      </c>
      <c r="B26" s="8" t="inlineStr">
        <is>
          <t>2026-03-21</t>
        </is>
      </c>
      <c r="C26" s="8" t="inlineStr">
        <is>
          <t>ПТ</t>
        </is>
      </c>
      <c r="D26" s="8" t="inlineStr">
        <is>
          <t>Ларионов Александр Сергеевич</t>
        </is>
      </c>
      <c r="E26" s="9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0.21940281344628</v>
      </c>
      <c r="K26" s="10">
        <f>I26-J26</f>
        <v/>
      </c>
      <c r="L26" s="10" t="n">
        <v>0</v>
      </c>
      <c r="M26" s="10" t="n">
        <v>271.388001845321</v>
      </c>
      <c r="N26" s="11">
        <f>L26-M26</f>
        <v/>
      </c>
      <c r="O26" s="9" t="n">
        <v>3</v>
      </c>
      <c r="P26" s="10" t="n">
        <v>0</v>
      </c>
      <c r="Q26" s="10" t="n">
        <v>2</v>
      </c>
      <c r="R26" s="10" t="n">
        <v>0</v>
      </c>
      <c r="S26" s="10" t="n">
        <v>5</v>
      </c>
      <c r="T26" s="10" t="n">
        <v>1.384721530146805</v>
      </c>
      <c r="U26" s="10">
        <f>S26-T26</f>
        <v/>
      </c>
      <c r="V26" s="10" t="n">
        <v>5381.25</v>
      </c>
      <c r="W26" s="10" t="n">
        <v>1755.668923362932</v>
      </c>
      <c r="X26" s="11">
        <f>V26-W26</f>
        <v/>
      </c>
      <c r="Y26" s="9" t="n">
        <v>3</v>
      </c>
      <c r="Z26" s="10" t="n">
        <v>0</v>
      </c>
      <c r="AA26" s="10" t="n">
        <v>0</v>
      </c>
      <c r="AB26" s="10" t="n">
        <v>0</v>
      </c>
      <c r="AC26" s="10" t="n">
        <v>3</v>
      </c>
      <c r="AD26" s="10" t="n">
        <v>1.384721530146805</v>
      </c>
      <c r="AE26" s="10">
        <f>AC26-AD26</f>
        <v/>
      </c>
      <c r="AF26" s="10" t="n">
        <v>5381.25</v>
      </c>
      <c r="AG26" s="10" t="n">
        <v>1755.668923362932</v>
      </c>
      <c r="AH26" s="11">
        <f>AF26-AG26</f>
        <v/>
      </c>
      <c r="AI26" s="9" t="n">
        <v>3</v>
      </c>
      <c r="AJ26" s="10" t="n">
        <v>0</v>
      </c>
      <c r="AK26" s="10" t="n">
        <v>0</v>
      </c>
      <c r="AL26" s="10" t="n">
        <v>0</v>
      </c>
      <c r="AM26" s="10" t="n">
        <v>3</v>
      </c>
      <c r="AN26" s="10" t="n">
        <v>1.384721530146805</v>
      </c>
      <c r="AO26" s="10">
        <f>AM26-AN26</f>
        <v/>
      </c>
      <c r="AP26" s="10" t="n">
        <v>5381.25</v>
      </c>
      <c r="AQ26" s="10" t="n">
        <v>1755.668923362932</v>
      </c>
      <c r="AR26" s="11">
        <f>AP26-AQ26</f>
        <v/>
      </c>
      <c r="AS26" s="9" t="n">
        <v>1</v>
      </c>
      <c r="AT26" s="10" t="n">
        <v>0</v>
      </c>
      <c r="AU26" s="10" t="n">
        <v>0</v>
      </c>
      <c r="AV26" s="10" t="n">
        <v>0</v>
      </c>
      <c r="AW26" s="10" t="n">
        <v>1</v>
      </c>
      <c r="AX26" s="10" t="n">
        <v>1.384721530146805</v>
      </c>
      <c r="AY26" s="10">
        <f>AW26-AX26</f>
        <v/>
      </c>
      <c r="AZ26" s="10" t="n">
        <v>1793.75</v>
      </c>
      <c r="BA26" s="10" t="n">
        <v>1755.668923362932</v>
      </c>
      <c r="BB26" s="11">
        <f>AZ26-BA26</f>
        <v/>
      </c>
      <c r="BC26" s="9" t="n">
        <v>0</v>
      </c>
      <c r="BD26" s="10" t="n">
        <v>0</v>
      </c>
      <c r="BE26" s="10" t="n">
        <v>0</v>
      </c>
      <c r="BF26" s="10" t="n">
        <v>0</v>
      </c>
      <c r="BG26" s="10" t="n">
        <v>0</v>
      </c>
      <c r="BH26" s="10" t="n">
        <v>0.2417110659664992</v>
      </c>
      <c r="BI26" s="10">
        <f>BG26-BH26</f>
        <v/>
      </c>
      <c r="BJ26" s="10" t="n">
        <v>0</v>
      </c>
      <c r="BK26" s="10" t="n">
        <v>305.9363047029503</v>
      </c>
      <c r="BL26" s="11">
        <f>BJ26-BK26</f>
        <v/>
      </c>
      <c r="BN26" s="10">
        <f>SUM(J26,T26,AD26,AN26,AX26,BH26)</f>
        <v/>
      </c>
      <c r="BO26" s="10">
        <f>SUM(I26,S26,AC26,AM26,AW26,BG26)</f>
        <v/>
      </c>
      <c r="BP26" s="10">
        <f>BO26-BN26</f>
        <v/>
      </c>
      <c r="BQ26" s="10">
        <f>SUM(M26,W26,AG26,AQ26,BA26,BK26)</f>
        <v/>
      </c>
      <c r="BR26" s="10">
        <f>SUM(L26,V26,AF26,AP26,AZ26,BJ26)</f>
        <v/>
      </c>
      <c r="BS26" s="10">
        <f>BR26-BQ26</f>
        <v/>
      </c>
      <c r="BT26" s="10">
        <f>IFERROR(BR26/31*31,0)</f>
        <v/>
      </c>
    </row>
    <row r="27">
      <c r="A27" s="8" t="n">
        <v>19</v>
      </c>
      <c r="B27" s="8" t="inlineStr">
        <is>
          <t>2026-03-21</t>
        </is>
      </c>
      <c r="C27" s="8" t="inlineStr">
        <is>
          <t>ПТ</t>
        </is>
      </c>
      <c r="D27" s="8" t="inlineStr">
        <is>
          <t>Попова Наталья Юрьевна</t>
        </is>
      </c>
      <c r="E27" s="9" t="n">
        <v>1</v>
      </c>
      <c r="F27" s="10" t="n">
        <v>0</v>
      </c>
      <c r="G27" s="10" t="n">
        <v>0</v>
      </c>
      <c r="H27" s="10" t="n">
        <v>0</v>
      </c>
      <c r="I27" s="10" t="n">
        <v>1</v>
      </c>
      <c r="J27" s="10" t="n">
        <v>1.828356778719</v>
      </c>
      <c r="K27" s="10">
        <f>I27-J27</f>
        <v/>
      </c>
      <c r="L27" s="10" t="n">
        <v>1512</v>
      </c>
      <c r="M27" s="10" t="n">
        <v>3053.115020759861</v>
      </c>
      <c r="N27" s="11">
        <f>L27-M27</f>
        <v/>
      </c>
      <c r="O27" s="9" t="n">
        <v>10</v>
      </c>
      <c r="P27" s="10" t="n">
        <v>0</v>
      </c>
      <c r="Q27" s="10" t="n">
        <v>0</v>
      </c>
      <c r="R27" s="10" t="n">
        <v>0</v>
      </c>
      <c r="S27" s="10" t="n">
        <v>10</v>
      </c>
      <c r="T27" s="10" t="n">
        <v>11.53934608455671</v>
      </c>
      <c r="U27" s="10">
        <f>S27-T27</f>
        <v/>
      </c>
      <c r="V27" s="10" t="n">
        <v>17116</v>
      </c>
      <c r="W27" s="10" t="n">
        <v>19751.27538783299</v>
      </c>
      <c r="X27" s="11">
        <f>V27-W27</f>
        <v/>
      </c>
      <c r="Y27" s="9" t="n">
        <v>7</v>
      </c>
      <c r="Z27" s="10" t="n">
        <v>0</v>
      </c>
      <c r="AA27" s="10" t="n">
        <v>0</v>
      </c>
      <c r="AB27" s="10" t="n">
        <v>0</v>
      </c>
      <c r="AC27" s="10" t="n">
        <v>7</v>
      </c>
      <c r="AD27" s="10" t="n">
        <v>11.53934608455671</v>
      </c>
      <c r="AE27" s="10">
        <f>AC27-AD27</f>
        <v/>
      </c>
      <c r="AF27" s="10" t="n">
        <v>12122.5</v>
      </c>
      <c r="AG27" s="10" t="n">
        <v>19751.27538783299</v>
      </c>
      <c r="AH27" s="11">
        <f>AF27-AG27</f>
        <v/>
      </c>
      <c r="AI27" s="9" t="n">
        <v>8</v>
      </c>
      <c r="AJ27" s="10" t="n">
        <v>0</v>
      </c>
      <c r="AK27" s="10" t="n">
        <v>0</v>
      </c>
      <c r="AL27" s="10" t="n">
        <v>0</v>
      </c>
      <c r="AM27" s="10" t="n">
        <v>8</v>
      </c>
      <c r="AN27" s="10" t="n">
        <v>11.53934608455671</v>
      </c>
      <c r="AO27" s="10">
        <f>AM27-AN27</f>
        <v/>
      </c>
      <c r="AP27" s="10" t="n">
        <v>13498.5</v>
      </c>
      <c r="AQ27" s="10" t="n">
        <v>19751.27538783299</v>
      </c>
      <c r="AR27" s="11">
        <f>AP27-AQ27</f>
        <v/>
      </c>
      <c r="AS27" s="9" t="n">
        <v>11</v>
      </c>
      <c r="AT27" s="10" t="n">
        <v>0</v>
      </c>
      <c r="AU27" s="10" t="n">
        <v>2</v>
      </c>
      <c r="AV27" s="10" t="n">
        <v>0</v>
      </c>
      <c r="AW27" s="10" t="n">
        <v>13</v>
      </c>
      <c r="AX27" s="10" t="n">
        <v>11.53934608455671</v>
      </c>
      <c r="AY27" s="10">
        <f>AW27-AX27</f>
        <v/>
      </c>
      <c r="AZ27" s="10" t="n">
        <v>13540</v>
      </c>
      <c r="BA27" s="10" t="n">
        <v>19751.27538783299</v>
      </c>
      <c r="BB27" s="11">
        <f>AZ27-BA27</f>
        <v/>
      </c>
      <c r="BC27" s="9" t="n">
        <v>1</v>
      </c>
      <c r="BD27" s="10" t="n">
        <v>0</v>
      </c>
      <c r="BE27" s="10" t="n">
        <v>0</v>
      </c>
      <c r="BF27" s="10" t="n">
        <v>0</v>
      </c>
      <c r="BG27" s="10" t="n">
        <v>1</v>
      </c>
      <c r="BH27" s="10" t="n">
        <v>2.01425888305416</v>
      </c>
      <c r="BI27" s="10">
        <f>BG27-BH27</f>
        <v/>
      </c>
      <c r="BJ27" s="10" t="n">
        <v>1512</v>
      </c>
      <c r="BK27" s="10" t="n">
        <v>3441.783427908192</v>
      </c>
      <c r="BL27" s="11">
        <f>BJ27-BK27</f>
        <v/>
      </c>
      <c r="BN27" s="10">
        <f>SUM(J27,T27,AD27,AN27,AX27,BH27)</f>
        <v/>
      </c>
      <c r="BO27" s="10">
        <f>SUM(I27,S27,AC27,AM27,AW27,BG27)</f>
        <v/>
      </c>
      <c r="BP27" s="10">
        <f>BO27-BN27</f>
        <v/>
      </c>
      <c r="BQ27" s="10">
        <f>SUM(M27,W27,AG27,AQ27,BA27,BK27)</f>
        <v/>
      </c>
      <c r="BR27" s="10">
        <f>SUM(L27,V27,AF27,AP27,AZ27,BJ27)</f>
        <v/>
      </c>
      <c r="BS27" s="10">
        <f>BR27-BQ27</f>
        <v/>
      </c>
      <c r="BT27" s="10">
        <f>IFERROR(BR27/31*31,0)</f>
        <v/>
      </c>
    </row>
    <row r="28">
      <c r="A28" s="8" t="n">
        <v>20</v>
      </c>
      <c r="B28" s="8" t="inlineStr">
        <is>
          <t>2026-03-21</t>
        </is>
      </c>
      <c r="C28" s="8" t="inlineStr">
        <is>
          <t>ПТ</t>
        </is>
      </c>
      <c r="D28" s="8" t="inlineStr">
        <is>
          <t>Поскотина Екатерина Андреевна</t>
        </is>
      </c>
      <c r="E28" s="9" t="n">
        <v>1</v>
      </c>
      <c r="F28" s="10" t="n">
        <v>0</v>
      </c>
      <c r="G28" s="10" t="n">
        <v>0</v>
      </c>
      <c r="H28" s="10" t="n">
        <v>0</v>
      </c>
      <c r="I28" s="10" t="n">
        <v>1</v>
      </c>
      <c r="J28" s="10" t="n">
        <v>0.9873126605082601</v>
      </c>
      <c r="K28" s="10">
        <f>I28-J28</f>
        <v/>
      </c>
      <c r="L28" s="10" t="n">
        <v>1890</v>
      </c>
      <c r="M28" s="10" t="n">
        <v>1339.085535420992</v>
      </c>
      <c r="N28" s="11">
        <f>L28-M28</f>
        <v/>
      </c>
      <c r="O28" s="9" t="n">
        <v>9</v>
      </c>
      <c r="P28" s="10" t="n">
        <v>0</v>
      </c>
      <c r="Q28" s="10" t="n">
        <v>0</v>
      </c>
      <c r="R28" s="10" t="n">
        <v>0</v>
      </c>
      <c r="S28" s="10" t="n">
        <v>9</v>
      </c>
      <c r="T28" s="10" t="n">
        <v>6.231246885660623</v>
      </c>
      <c r="U28" s="10">
        <f>S28-T28</f>
        <v/>
      </c>
      <c r="V28" s="10" t="n">
        <v>15316.5</v>
      </c>
      <c r="W28" s="10" t="n">
        <v>8662.840082382891</v>
      </c>
      <c r="X28" s="11">
        <f>V28-W28</f>
        <v/>
      </c>
      <c r="Y28" s="9" t="n">
        <v>10</v>
      </c>
      <c r="Z28" s="10" t="n">
        <v>0</v>
      </c>
      <c r="AA28" s="10" t="n">
        <v>0</v>
      </c>
      <c r="AB28" s="10" t="n">
        <v>0</v>
      </c>
      <c r="AC28" s="10" t="n">
        <v>10</v>
      </c>
      <c r="AD28" s="10" t="n">
        <v>6.231246885660623</v>
      </c>
      <c r="AE28" s="10">
        <f>AC28-AD28</f>
        <v/>
      </c>
      <c r="AF28" s="10" t="n">
        <v>12922.5</v>
      </c>
      <c r="AG28" s="10" t="n">
        <v>8662.840082382891</v>
      </c>
      <c r="AH28" s="11">
        <f>AF28-AG28</f>
        <v/>
      </c>
      <c r="AI28" s="9" t="n">
        <v>10</v>
      </c>
      <c r="AJ28" s="10" t="n">
        <v>0</v>
      </c>
      <c r="AK28" s="10" t="n">
        <v>0</v>
      </c>
      <c r="AL28" s="10" t="n">
        <v>0</v>
      </c>
      <c r="AM28" s="10" t="n">
        <v>10</v>
      </c>
      <c r="AN28" s="10" t="n">
        <v>6.231246885660623</v>
      </c>
      <c r="AO28" s="10">
        <f>AM28-AN28</f>
        <v/>
      </c>
      <c r="AP28" s="10" t="n">
        <v>16224.75</v>
      </c>
      <c r="AQ28" s="10" t="n">
        <v>8662.840082382891</v>
      </c>
      <c r="AR28" s="11">
        <f>AP28-AQ28</f>
        <v/>
      </c>
      <c r="AS28" s="9" t="n">
        <v>10</v>
      </c>
      <c r="AT28" s="10" t="n">
        <v>0</v>
      </c>
      <c r="AU28" s="10" t="n">
        <v>1</v>
      </c>
      <c r="AV28" s="10" t="n">
        <v>0</v>
      </c>
      <c r="AW28" s="10" t="n">
        <v>11</v>
      </c>
      <c r="AX28" s="10" t="n">
        <v>6.231246885660623</v>
      </c>
      <c r="AY28" s="10">
        <f>AW28-AX28</f>
        <v/>
      </c>
      <c r="AZ28" s="10" t="n">
        <v>15022.75</v>
      </c>
      <c r="BA28" s="10" t="n">
        <v>8662.840082382891</v>
      </c>
      <c r="BB28" s="11">
        <f>AZ28-BA28</f>
        <v/>
      </c>
      <c r="BC28" s="9" t="n">
        <v>0</v>
      </c>
      <c r="BD28" s="10" t="n">
        <v>0</v>
      </c>
      <c r="BE28" s="10" t="n">
        <v>0</v>
      </c>
      <c r="BF28" s="10" t="n">
        <v>0</v>
      </c>
      <c r="BG28" s="10" t="n">
        <v>0</v>
      </c>
      <c r="BH28" s="10" t="n">
        <v>1.087699796849247</v>
      </c>
      <c r="BI28" s="10">
        <f>BG28-BH28</f>
        <v/>
      </c>
      <c r="BJ28" s="10" t="n">
        <v>0</v>
      </c>
      <c r="BK28" s="10" t="n">
        <v>1509.554135047452</v>
      </c>
      <c r="BL28" s="11">
        <f>BJ28-BK28</f>
        <v/>
      </c>
      <c r="BN28" s="10">
        <f>SUM(J28,T28,AD28,AN28,AX28,BH28)</f>
        <v/>
      </c>
      <c r="BO28" s="10">
        <f>SUM(I28,S28,AC28,AM28,AW28,BG28)</f>
        <v/>
      </c>
      <c r="BP28" s="10">
        <f>BO28-BN28</f>
        <v/>
      </c>
      <c r="BQ28" s="10">
        <f>SUM(M28,W28,AG28,AQ28,BA28,BK28)</f>
        <v/>
      </c>
      <c r="BR28" s="10">
        <f>SUM(L28,V28,AF28,AP28,AZ28,BJ28)</f>
        <v/>
      </c>
      <c r="BS28" s="10">
        <f>BR28-BQ28</f>
        <v/>
      </c>
      <c r="BT28" s="10">
        <f>IFERROR(BR28/31*31,0)</f>
        <v/>
      </c>
    </row>
    <row r="29">
      <c r="A29" s="8" t="n">
        <v>21</v>
      </c>
      <c r="B29" s="8" t="inlineStr">
        <is>
          <t>2026-03-21</t>
        </is>
      </c>
      <c r="C29" s="8" t="inlineStr">
        <is>
          <t>ПТ</t>
        </is>
      </c>
      <c r="D29" s="8" t="inlineStr">
        <is>
          <t>Рудакова Ксения Витальевна</t>
        </is>
      </c>
      <c r="E29" s="9" t="n">
        <v>2</v>
      </c>
      <c r="F29" s="10" t="n">
        <v>0</v>
      </c>
      <c r="G29" s="10" t="n">
        <v>0</v>
      </c>
      <c r="H29" s="10" t="n">
        <v>0</v>
      </c>
      <c r="I29" s="10" t="n">
        <v>2</v>
      </c>
      <c r="J29" s="10" t="n">
        <v>2.63283376135536</v>
      </c>
      <c r="K29" s="10">
        <f>I29-J29</f>
        <v/>
      </c>
      <c r="L29" s="10" t="n">
        <v>3496.5</v>
      </c>
      <c r="M29" s="10" t="n">
        <v>4277.931923824928</v>
      </c>
      <c r="N29" s="11">
        <f>L29-M29</f>
        <v/>
      </c>
      <c r="O29" s="9" t="n">
        <v>13</v>
      </c>
      <c r="P29" s="10" t="n">
        <v>0</v>
      </c>
      <c r="Q29" s="10" t="n">
        <v>1</v>
      </c>
      <c r="R29" s="10" t="n">
        <v>0</v>
      </c>
      <c r="S29" s="10" t="n">
        <v>14</v>
      </c>
      <c r="T29" s="10" t="n">
        <v>16.61665836176166</v>
      </c>
      <c r="U29" s="10">
        <f>S29-T29</f>
        <v/>
      </c>
      <c r="V29" s="10" t="n">
        <v>19683.5</v>
      </c>
      <c r="W29" s="10" t="n">
        <v>27674.88644985254</v>
      </c>
      <c r="X29" s="11">
        <f>V29-W29</f>
        <v/>
      </c>
      <c r="Y29" s="9" t="n">
        <v>12</v>
      </c>
      <c r="Z29" s="10" t="n">
        <v>0</v>
      </c>
      <c r="AA29" s="10" t="n">
        <v>1</v>
      </c>
      <c r="AB29" s="10" t="n">
        <v>0</v>
      </c>
      <c r="AC29" s="10" t="n">
        <v>13</v>
      </c>
      <c r="AD29" s="10" t="n">
        <v>16.61665836176166</v>
      </c>
      <c r="AE29" s="10">
        <f>AC29-AD29</f>
        <v/>
      </c>
      <c r="AF29" s="10" t="n">
        <v>14162.25</v>
      </c>
      <c r="AG29" s="10" t="n">
        <v>27674.88644985254</v>
      </c>
      <c r="AH29" s="11">
        <f>AF29-AG29</f>
        <v/>
      </c>
      <c r="AI29" s="9" t="n">
        <v>12</v>
      </c>
      <c r="AJ29" s="10" t="n">
        <v>0</v>
      </c>
      <c r="AK29" s="10" t="n">
        <v>0</v>
      </c>
      <c r="AL29" s="10" t="n">
        <v>0</v>
      </c>
      <c r="AM29" s="10" t="n">
        <v>12</v>
      </c>
      <c r="AN29" s="10" t="n">
        <v>16.61665836176166</v>
      </c>
      <c r="AO29" s="10">
        <f>AM29-AN29</f>
        <v/>
      </c>
      <c r="AP29" s="10" t="n">
        <v>17915.5</v>
      </c>
      <c r="AQ29" s="10" t="n">
        <v>27674.88644985254</v>
      </c>
      <c r="AR29" s="11">
        <f>AP29-AQ29</f>
        <v/>
      </c>
      <c r="AS29" s="9" t="n">
        <v>13</v>
      </c>
      <c r="AT29" s="10" t="n">
        <v>0</v>
      </c>
      <c r="AU29" s="10" t="n">
        <v>0</v>
      </c>
      <c r="AV29" s="10" t="n">
        <v>0</v>
      </c>
      <c r="AW29" s="10" t="n">
        <v>13</v>
      </c>
      <c r="AX29" s="10" t="n">
        <v>16.61665836176166</v>
      </c>
      <c r="AY29" s="10">
        <f>AW29-AX29</f>
        <v/>
      </c>
      <c r="AZ29" s="10" t="n">
        <v>19133.5</v>
      </c>
      <c r="BA29" s="10" t="n">
        <v>27674.88644985254</v>
      </c>
      <c r="BB29" s="11">
        <f>AZ29-BA29</f>
        <v/>
      </c>
      <c r="BC29" s="9" t="n">
        <v>2</v>
      </c>
      <c r="BD29" s="10" t="n">
        <v>0</v>
      </c>
      <c r="BE29" s="10" t="n">
        <v>0</v>
      </c>
      <c r="BF29" s="10" t="n">
        <v>0</v>
      </c>
      <c r="BG29" s="10" t="n">
        <v>2</v>
      </c>
      <c r="BH29" s="10" t="n">
        <v>2.900532791597991</v>
      </c>
      <c r="BI29" s="10">
        <f>BG29-BH29</f>
        <v/>
      </c>
      <c r="BJ29" s="10" t="n">
        <v>2693.25</v>
      </c>
      <c r="BK29" s="10" t="n">
        <v>4822.522276764928</v>
      </c>
      <c r="BL29" s="11">
        <f>BJ29-BK29</f>
        <v/>
      </c>
      <c r="BN29" s="10">
        <f>SUM(J29,T29,AD29,AN29,AX29,BH29)</f>
        <v/>
      </c>
      <c r="BO29" s="10">
        <f>SUM(I29,S29,AC29,AM29,AW29,BG29)</f>
        <v/>
      </c>
      <c r="BP29" s="10">
        <f>BO29-BN29</f>
        <v/>
      </c>
      <c r="BQ29" s="10">
        <f>SUM(M29,W29,AG29,AQ29,BA29,BK29)</f>
        <v/>
      </c>
      <c r="BR29" s="10">
        <f>SUM(L29,V29,AF29,AP29,AZ29,BJ29)</f>
        <v/>
      </c>
      <c r="BS29" s="10">
        <f>BR29-BQ29</f>
        <v/>
      </c>
      <c r="BT29" s="10">
        <f>IFERROR(BR29/31*31,0)</f>
        <v/>
      </c>
    </row>
    <row r="30">
      <c r="A30" s="8" t="n">
        <v>22</v>
      </c>
      <c r="B30" s="8" t="inlineStr">
        <is>
          <t>2026-03-21</t>
        </is>
      </c>
      <c r="C30" s="8" t="inlineStr">
        <is>
          <t>ПТ</t>
        </is>
      </c>
      <c r="D30" s="8" t="inlineStr">
        <is>
          <t>Свешникова Ирина Валерьевна</t>
        </is>
      </c>
      <c r="E30" s="9" t="n">
        <v>1</v>
      </c>
      <c r="F30" s="10" t="n">
        <v>0</v>
      </c>
      <c r="G30" s="10" t="n">
        <v>1</v>
      </c>
      <c r="H30" s="10" t="n">
        <v>0</v>
      </c>
      <c r="I30" s="10" t="n">
        <v>2</v>
      </c>
      <c r="J30" s="10" t="n">
        <v>2.04775959216528</v>
      </c>
      <c r="K30" s="10">
        <f>I30-J30</f>
        <v/>
      </c>
      <c r="L30" s="10" t="n">
        <v>1588.5</v>
      </c>
      <c r="M30" s="10" t="n">
        <v>2974.555336015163</v>
      </c>
      <c r="N30" s="11">
        <f>L30-M30</f>
        <v/>
      </c>
      <c r="O30" s="9" t="n">
        <v>16</v>
      </c>
      <c r="P30" s="10" t="n">
        <v>0</v>
      </c>
      <c r="Q30" s="10" t="n">
        <v>1</v>
      </c>
      <c r="R30" s="10" t="n">
        <v>0</v>
      </c>
      <c r="S30" s="10" t="n">
        <v>17</v>
      </c>
      <c r="T30" s="10" t="n">
        <v>12.92406761470351</v>
      </c>
      <c r="U30" s="10">
        <f>S30-T30</f>
        <v/>
      </c>
      <c r="V30" s="10" t="n">
        <v>28944.5</v>
      </c>
      <c r="W30" s="10" t="n">
        <v>19243.05543633319</v>
      </c>
      <c r="X30" s="11">
        <f>V30-W30</f>
        <v/>
      </c>
      <c r="Y30" s="9" t="n">
        <v>20</v>
      </c>
      <c r="Z30" s="10" t="n">
        <v>0</v>
      </c>
      <c r="AA30" s="10" t="n">
        <v>2</v>
      </c>
      <c r="AB30" s="10" t="n">
        <v>0</v>
      </c>
      <c r="AC30" s="10" t="n">
        <v>22</v>
      </c>
      <c r="AD30" s="10" t="n">
        <v>12.92406761470351</v>
      </c>
      <c r="AE30" s="10">
        <f>AC30-AD30</f>
        <v/>
      </c>
      <c r="AF30" s="10" t="n">
        <v>34840.38</v>
      </c>
      <c r="AG30" s="10" t="n">
        <v>19243.05543633319</v>
      </c>
      <c r="AH30" s="11">
        <f>AF30-AG30</f>
        <v/>
      </c>
      <c r="AI30" s="9" t="n">
        <v>19</v>
      </c>
      <c r="AJ30" s="10" t="n">
        <v>0</v>
      </c>
      <c r="AK30" s="10" t="n">
        <v>0</v>
      </c>
      <c r="AL30" s="10" t="n">
        <v>0</v>
      </c>
      <c r="AM30" s="10" t="n">
        <v>19</v>
      </c>
      <c r="AN30" s="10" t="n">
        <v>12.92406761470351</v>
      </c>
      <c r="AO30" s="10">
        <f>AM30-AN30</f>
        <v/>
      </c>
      <c r="AP30" s="10" t="n">
        <v>29436.37</v>
      </c>
      <c r="AQ30" s="10" t="n">
        <v>19243.05543633319</v>
      </c>
      <c r="AR30" s="11">
        <f>AP30-AQ30</f>
        <v/>
      </c>
      <c r="AS30" s="9" t="n">
        <v>21</v>
      </c>
      <c r="AT30" s="10" t="n">
        <v>0</v>
      </c>
      <c r="AU30" s="10" t="n">
        <v>0</v>
      </c>
      <c r="AV30" s="10" t="n">
        <v>0</v>
      </c>
      <c r="AW30" s="10" t="n">
        <v>21</v>
      </c>
      <c r="AX30" s="10" t="n">
        <v>12.92406761470351</v>
      </c>
      <c r="AY30" s="10">
        <f>AW30-AX30</f>
        <v/>
      </c>
      <c r="AZ30" s="10" t="n">
        <v>34176.88</v>
      </c>
      <c r="BA30" s="10" t="n">
        <v>19243.05543633319</v>
      </c>
      <c r="BB30" s="11">
        <f>AZ30-BA30</f>
        <v/>
      </c>
      <c r="BC30" s="9" t="n">
        <v>2</v>
      </c>
      <c r="BD30" s="10" t="n">
        <v>0</v>
      </c>
      <c r="BE30" s="10" t="n">
        <v>2</v>
      </c>
      <c r="BF30" s="10" t="n">
        <v>0</v>
      </c>
      <c r="BG30" s="10" t="n">
        <v>4</v>
      </c>
      <c r="BH30" s="10" t="n">
        <v>2.25596994902066</v>
      </c>
      <c r="BI30" s="10">
        <f>BG30-BH30</f>
        <v/>
      </c>
      <c r="BJ30" s="10" t="n">
        <v>3455</v>
      </c>
      <c r="BK30" s="10" t="n">
        <v>3353.222918652074</v>
      </c>
      <c r="BL30" s="11">
        <f>BJ30-BK30</f>
        <v/>
      </c>
      <c r="BN30" s="10">
        <f>SUM(J30,T30,AD30,AN30,AX30,BH30)</f>
        <v/>
      </c>
      <c r="BO30" s="10">
        <f>SUM(I30,S30,AC30,AM30,AW30,BG30)</f>
        <v/>
      </c>
      <c r="BP30" s="10">
        <f>BO30-BN30</f>
        <v/>
      </c>
      <c r="BQ30" s="10">
        <f>SUM(M30,W30,AG30,AQ30,BA30,BK30)</f>
        <v/>
      </c>
      <c r="BR30" s="10">
        <f>SUM(L30,V30,AF30,AP30,AZ30,BJ30)</f>
        <v/>
      </c>
      <c r="BS30" s="10">
        <f>BR30-BQ30</f>
        <v/>
      </c>
      <c r="BT30" s="10">
        <f>IFERROR(BR30/31*31,0)</f>
        <v/>
      </c>
    </row>
    <row r="31">
      <c r="A31" s="8" t="n">
        <v>23</v>
      </c>
      <c r="B31" s="8" t="inlineStr">
        <is>
          <t>2026-03-21</t>
        </is>
      </c>
      <c r="C31" s="8" t="inlineStr">
        <is>
          <t>ПТ</t>
        </is>
      </c>
      <c r="D31" s="8" t="inlineStr">
        <is>
          <t>Унру Юлия Сергеевна</t>
        </is>
      </c>
      <c r="E31" s="9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0.32910422016942</v>
      </c>
      <c r="K31" s="10">
        <f>I31-J31</f>
        <v/>
      </c>
      <c r="L31" s="10" t="n">
        <v>0</v>
      </c>
      <c r="M31" s="10" t="n">
        <v>442.7909503792079</v>
      </c>
      <c r="N31" s="11">
        <f>L31-M31</f>
        <v/>
      </c>
      <c r="O31" s="9" t="n">
        <v>4</v>
      </c>
      <c r="P31" s="10" t="n">
        <v>0</v>
      </c>
      <c r="Q31" s="10" t="n">
        <v>2</v>
      </c>
      <c r="R31" s="10" t="n">
        <v>0</v>
      </c>
      <c r="S31" s="10" t="n">
        <v>6</v>
      </c>
      <c r="T31" s="10" t="n">
        <v>2.077082295220208</v>
      </c>
      <c r="U31" s="10">
        <f>S31-T31</f>
        <v/>
      </c>
      <c r="V31" s="10" t="n">
        <v>7291.5</v>
      </c>
      <c r="W31" s="10" t="n">
        <v>2864.512453907942</v>
      </c>
      <c r="X31" s="11">
        <f>V31-W31</f>
        <v/>
      </c>
      <c r="Y31" s="9" t="n">
        <v>4</v>
      </c>
      <c r="Z31" s="10" t="n">
        <v>0</v>
      </c>
      <c r="AA31" s="10" t="n">
        <v>0</v>
      </c>
      <c r="AB31" s="10" t="n">
        <v>0</v>
      </c>
      <c r="AC31" s="10" t="n">
        <v>4</v>
      </c>
      <c r="AD31" s="10" t="n">
        <v>2.077082295220208</v>
      </c>
      <c r="AE31" s="10">
        <f>AC31-AD31</f>
        <v/>
      </c>
      <c r="AF31" s="10" t="n">
        <v>7291.5</v>
      </c>
      <c r="AG31" s="10" t="n">
        <v>2864.512453907942</v>
      </c>
      <c r="AH31" s="11">
        <f>AF31-AG31</f>
        <v/>
      </c>
      <c r="AI31" s="9" t="n">
        <v>3</v>
      </c>
      <c r="AJ31" s="10" t="n">
        <v>0</v>
      </c>
      <c r="AK31" s="10" t="n">
        <v>0</v>
      </c>
      <c r="AL31" s="10" t="n">
        <v>0</v>
      </c>
      <c r="AM31" s="10" t="n">
        <v>3</v>
      </c>
      <c r="AN31" s="10" t="n">
        <v>2.077082295220208</v>
      </c>
      <c r="AO31" s="10">
        <f>AM31-AN31</f>
        <v/>
      </c>
      <c r="AP31" s="10" t="n">
        <v>4158</v>
      </c>
      <c r="AQ31" s="10" t="n">
        <v>2864.512453907942</v>
      </c>
      <c r="AR31" s="11">
        <f>AP31-AQ31</f>
        <v/>
      </c>
      <c r="AS31" s="9" t="n">
        <v>5</v>
      </c>
      <c r="AT31" s="10" t="n">
        <v>0</v>
      </c>
      <c r="AU31" s="10" t="n">
        <v>2</v>
      </c>
      <c r="AV31" s="10" t="n">
        <v>0</v>
      </c>
      <c r="AW31" s="10" t="n">
        <v>7</v>
      </c>
      <c r="AX31" s="10" t="n">
        <v>2.077082295220208</v>
      </c>
      <c r="AY31" s="10">
        <f>AW31-AX31</f>
        <v/>
      </c>
      <c r="AZ31" s="10" t="n">
        <v>7473</v>
      </c>
      <c r="BA31" s="10" t="n">
        <v>2864.512453907942</v>
      </c>
      <c r="BB31" s="11">
        <f>AZ31-BA31</f>
        <v/>
      </c>
      <c r="BC31" s="9" t="n">
        <v>0</v>
      </c>
      <c r="BD31" s="10" t="n">
        <v>0</v>
      </c>
      <c r="BE31" s="10" t="n">
        <v>0</v>
      </c>
      <c r="BF31" s="10" t="n">
        <v>0</v>
      </c>
      <c r="BG31" s="10" t="n">
        <v>0</v>
      </c>
      <c r="BH31" s="10" t="n">
        <v>0.3625665989497489</v>
      </c>
      <c r="BI31" s="10">
        <f>BG31-BH31</f>
        <v/>
      </c>
      <c r="BJ31" s="10" t="n">
        <v>0</v>
      </c>
      <c r="BK31" s="10" t="n">
        <v>499.1592339890242</v>
      </c>
      <c r="BL31" s="11">
        <f>BJ31-BK31</f>
        <v/>
      </c>
      <c r="BN31" s="10">
        <f>SUM(J31,T31,AD31,AN31,AX31,BH31)</f>
        <v/>
      </c>
      <c r="BO31" s="10">
        <f>SUM(I31,S31,AC31,AM31,AW31,BG31)</f>
        <v/>
      </c>
      <c r="BP31" s="10">
        <f>BO31-BN31</f>
        <v/>
      </c>
      <c r="BQ31" s="10">
        <f>SUM(M31,W31,AG31,AQ31,BA31,BK31)</f>
        <v/>
      </c>
      <c r="BR31" s="10">
        <f>SUM(L31,V31,AF31,AP31,AZ31,BJ31)</f>
        <v/>
      </c>
      <c r="BS31" s="10">
        <f>BR31-BQ31</f>
        <v/>
      </c>
      <c r="BT31" s="10">
        <f>IFERROR(BR31/31*31,0)</f>
        <v/>
      </c>
    </row>
    <row r="32">
      <c r="A32" s="7" t="n"/>
      <c r="B32" s="7" t="n"/>
      <c r="C32" s="7" t="n"/>
      <c r="D32" s="7" t="inlineStr">
        <is>
          <t>Итого ТРЕНАЖЕРНЫЙ ЗАЛ</t>
        </is>
      </c>
      <c r="E32" s="12">
        <f>SUM(E14:E31)</f>
        <v/>
      </c>
      <c r="F32" s="13">
        <f>SUM(F14:F31)</f>
        <v/>
      </c>
      <c r="G32" s="13">
        <f>SUM(G14:G31)</f>
        <v/>
      </c>
      <c r="H32" s="13">
        <f>SUM(H14:H31)</f>
        <v/>
      </c>
      <c r="I32" s="13">
        <f>SUM(I14:I31)</f>
        <v/>
      </c>
      <c r="J32" s="13">
        <f>SUM(J14:J31)</f>
        <v/>
      </c>
      <c r="K32" s="13">
        <f>SUM(K14:K31)</f>
        <v/>
      </c>
      <c r="L32" s="13">
        <f>SUM(L14:L31)</f>
        <v/>
      </c>
      <c r="M32" s="13">
        <f>SUM(M14:M31)</f>
        <v/>
      </c>
      <c r="N32" s="14">
        <f>SUM(N14:N31)</f>
        <v/>
      </c>
      <c r="O32" s="12">
        <f>SUM(O14:O31)</f>
        <v/>
      </c>
      <c r="P32" s="13">
        <f>SUM(P14:P31)</f>
        <v/>
      </c>
      <c r="Q32" s="13">
        <f>SUM(Q14:Q31)</f>
        <v/>
      </c>
      <c r="R32" s="13">
        <f>SUM(R14:R31)</f>
        <v/>
      </c>
      <c r="S32" s="13">
        <f>SUM(S14:S31)</f>
        <v/>
      </c>
      <c r="T32" s="13">
        <f>SUM(T14:T31)</f>
        <v/>
      </c>
      <c r="U32" s="13">
        <f>SUM(U14:U31)</f>
        <v/>
      </c>
      <c r="V32" s="13">
        <f>SUM(V14:V31)</f>
        <v/>
      </c>
      <c r="W32" s="13">
        <f>SUM(W14:W31)</f>
        <v/>
      </c>
      <c r="X32" s="14">
        <f>SUM(X14:X31)</f>
        <v/>
      </c>
      <c r="Y32" s="12">
        <f>SUM(Y14:Y31)</f>
        <v/>
      </c>
      <c r="Z32" s="13">
        <f>SUM(Z14:Z31)</f>
        <v/>
      </c>
      <c r="AA32" s="13">
        <f>SUM(AA14:AA31)</f>
        <v/>
      </c>
      <c r="AB32" s="13">
        <f>SUM(AB14:AB31)</f>
        <v/>
      </c>
      <c r="AC32" s="13">
        <f>SUM(AC14:AC31)</f>
        <v/>
      </c>
      <c r="AD32" s="13">
        <f>SUM(AD14:AD31)</f>
        <v/>
      </c>
      <c r="AE32" s="13">
        <f>SUM(AE14:AE31)</f>
        <v/>
      </c>
      <c r="AF32" s="13">
        <f>SUM(AF14:AF31)</f>
        <v/>
      </c>
      <c r="AG32" s="13">
        <f>SUM(AG14:AG31)</f>
        <v/>
      </c>
      <c r="AH32" s="14">
        <f>SUM(AH14:AH31)</f>
        <v/>
      </c>
      <c r="AI32" s="12">
        <f>SUM(AI14:AI31)</f>
        <v/>
      </c>
      <c r="AJ32" s="13">
        <f>SUM(AJ14:AJ31)</f>
        <v/>
      </c>
      <c r="AK32" s="13">
        <f>SUM(AK14:AK31)</f>
        <v/>
      </c>
      <c r="AL32" s="13">
        <f>SUM(AL14:AL31)</f>
        <v/>
      </c>
      <c r="AM32" s="13">
        <f>SUM(AM14:AM31)</f>
        <v/>
      </c>
      <c r="AN32" s="13">
        <f>SUM(AN14:AN31)</f>
        <v/>
      </c>
      <c r="AO32" s="13">
        <f>SUM(AO14:AO31)</f>
        <v/>
      </c>
      <c r="AP32" s="13">
        <f>SUM(AP14:AP31)</f>
        <v/>
      </c>
      <c r="AQ32" s="13">
        <f>SUM(AQ14:AQ31)</f>
        <v/>
      </c>
      <c r="AR32" s="14">
        <f>SUM(AR14:AR31)</f>
        <v/>
      </c>
      <c r="AS32" s="12">
        <f>SUM(AS14:AS31)</f>
        <v/>
      </c>
      <c r="AT32" s="13">
        <f>SUM(AT14:AT31)</f>
        <v/>
      </c>
      <c r="AU32" s="13">
        <f>SUM(AU14:AU31)</f>
        <v/>
      </c>
      <c r="AV32" s="13">
        <f>SUM(AV14:AV31)</f>
        <v/>
      </c>
      <c r="AW32" s="13">
        <f>SUM(AW14:AW31)</f>
        <v/>
      </c>
      <c r="AX32" s="13">
        <f>SUM(AX14:AX31)</f>
        <v/>
      </c>
      <c r="AY32" s="13">
        <f>SUM(AY14:AY31)</f>
        <v/>
      </c>
      <c r="AZ32" s="13">
        <f>SUM(AZ14:AZ31)</f>
        <v/>
      </c>
      <c r="BA32" s="13">
        <f>SUM(BA14:BA31)</f>
        <v/>
      </c>
      <c r="BB32" s="14">
        <f>SUM(BB14:BB31)</f>
        <v/>
      </c>
      <c r="BC32" s="12">
        <f>SUM(BC14:BC31)</f>
        <v/>
      </c>
      <c r="BD32" s="13">
        <f>SUM(BD14:BD31)</f>
        <v/>
      </c>
      <c r="BE32" s="13">
        <f>SUM(BE14:BE31)</f>
        <v/>
      </c>
      <c r="BF32" s="13">
        <f>SUM(BF14:BF31)</f>
        <v/>
      </c>
      <c r="BG32" s="13">
        <f>SUM(BG14:BG31)</f>
        <v/>
      </c>
      <c r="BH32" s="13">
        <f>SUM(BH14:BH31)</f>
        <v/>
      </c>
      <c r="BI32" s="13">
        <f>SUM(BI14:BI31)</f>
        <v/>
      </c>
      <c r="BJ32" s="13">
        <f>SUM(BJ14:BJ31)</f>
        <v/>
      </c>
      <c r="BK32" s="13">
        <f>SUM(BK14:BK31)</f>
        <v/>
      </c>
      <c r="BL32" s="14">
        <f>SUM(BL14:BL31)</f>
        <v/>
      </c>
      <c r="BM32" s="7">
        <f>SUM(BM14:BM31)</f>
        <v/>
      </c>
      <c r="BN32" s="13">
        <f>SUM(BN14:BN31)</f>
        <v/>
      </c>
      <c r="BO32" s="13">
        <f>SUM(BO14:BO31)</f>
        <v/>
      </c>
      <c r="BP32" s="13">
        <f>BO32-BN32</f>
        <v/>
      </c>
      <c r="BQ32" s="13">
        <f>SUM(BQ14:BQ31)</f>
        <v/>
      </c>
      <c r="BR32" s="13">
        <f>SUM(BR14:BR31)</f>
        <v/>
      </c>
      <c r="BS32" s="13">
        <f>BR32-BQ32</f>
        <v/>
      </c>
      <c r="BT32" s="13">
        <f>IFERROR(BR32/31*31,0)</f>
        <v/>
      </c>
    </row>
    <row r="34">
      <c r="A34" s="7" t="n"/>
      <c r="B34" s="7" t="n"/>
      <c r="C34" s="7" t="n"/>
      <c r="D34" s="7" t="inlineStr">
        <is>
          <t>ГРУППОВЫЕ ПРОГРАММЫ</t>
        </is>
      </c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  <c r="AE34" s="7" t="n"/>
      <c r="AF34" s="7" t="n"/>
      <c r="AG34" s="7" t="n"/>
      <c r="AH34" s="7" t="n"/>
      <c r="AI34" s="7" t="n"/>
      <c r="AJ34" s="7" t="n"/>
      <c r="AK34" s="7" t="n"/>
      <c r="AL34" s="7" t="n"/>
      <c r="AM34" s="7" t="n"/>
      <c r="AN34" s="7" t="n"/>
      <c r="AO34" s="7" t="n"/>
      <c r="AP34" s="7" t="n"/>
      <c r="AQ34" s="7" t="n"/>
      <c r="AR34" s="7" t="n"/>
      <c r="AS34" s="7" t="n"/>
      <c r="AT34" s="7" t="n"/>
      <c r="AU34" s="7" t="n"/>
      <c r="AV34" s="7" t="n"/>
      <c r="AW34" s="7" t="n"/>
      <c r="AX34" s="7" t="n"/>
      <c r="AY34" s="7" t="n"/>
      <c r="AZ34" s="7" t="n"/>
      <c r="BA34" s="7" t="n"/>
      <c r="BB34" s="7" t="n"/>
      <c r="BC34" s="7" t="n"/>
      <c r="BD34" s="7" t="n"/>
      <c r="BE34" s="7" t="n"/>
      <c r="BF34" s="7" t="n"/>
      <c r="BG34" s="7" t="n"/>
      <c r="BH34" s="7" t="n"/>
      <c r="BI34" s="7" t="n"/>
      <c r="BJ34" s="7" t="n"/>
      <c r="BK34" s="7" t="n"/>
      <c r="BL34" s="7" t="n"/>
      <c r="BM34" s="7" t="n"/>
      <c r="BN34" s="7" t="n"/>
      <c r="BO34" s="7" t="n"/>
      <c r="BP34" s="7" t="n"/>
      <c r="BQ34" s="7" t="n"/>
      <c r="BR34" s="7" t="n"/>
      <c r="BS34" s="7" t="n"/>
      <c r="BT34" s="7" t="n"/>
    </row>
    <row r="35">
      <c r="A35" s="8" t="n">
        <v>24</v>
      </c>
      <c r="B35" s="8" t="inlineStr">
        <is>
          <t>2026-03-21</t>
        </is>
      </c>
      <c r="C35" s="8" t="inlineStr">
        <is>
          <t>ПТ</t>
        </is>
      </c>
      <c r="D35" s="8" t="inlineStr">
        <is>
          <t>Гудаева Василиса Владимировна</t>
        </is>
      </c>
      <c r="E35" s="9" t="n">
        <v>0</v>
      </c>
      <c r="F35" s="10" t="n">
        <v>0</v>
      </c>
      <c r="G35" s="10" t="n">
        <v>0</v>
      </c>
      <c r="H35" s="10" t="n">
        <v>0</v>
      </c>
      <c r="I35" s="10" t="n">
        <v>0</v>
      </c>
      <c r="J35" s="10" t="n">
        <v>1.02387979608264</v>
      </c>
      <c r="K35" s="10">
        <f>I35-J35</f>
        <v/>
      </c>
      <c r="L35" s="10" t="n">
        <v>0</v>
      </c>
      <c r="M35" s="10" t="n">
        <v>1431.92879921018</v>
      </c>
      <c r="N35" s="11">
        <f>L35-M35</f>
        <v/>
      </c>
      <c r="O35" s="9" t="n">
        <v>1</v>
      </c>
      <c r="P35" s="10" t="n">
        <v>0</v>
      </c>
      <c r="Q35" s="10" t="n">
        <v>0</v>
      </c>
      <c r="R35" s="10" t="n">
        <v>0</v>
      </c>
      <c r="S35" s="10" t="n">
        <v>1</v>
      </c>
      <c r="T35" s="10" t="n">
        <v>6.462033807351757</v>
      </c>
      <c r="U35" s="10">
        <f>S35-T35</f>
        <v/>
      </c>
      <c r="V35" s="10" t="n">
        <v>1555</v>
      </c>
      <c r="W35" s="10" t="n">
        <v>9263.463661428104</v>
      </c>
      <c r="X35" s="11">
        <f>V35-W35</f>
        <v/>
      </c>
      <c r="Y35" s="9" t="n">
        <v>4</v>
      </c>
      <c r="Z35" s="10" t="n">
        <v>0</v>
      </c>
      <c r="AA35" s="10" t="n">
        <v>0</v>
      </c>
      <c r="AB35" s="10" t="n">
        <v>0</v>
      </c>
      <c r="AC35" s="10" t="n">
        <v>4</v>
      </c>
      <c r="AD35" s="10" t="n">
        <v>6.462033807351757</v>
      </c>
      <c r="AE35" s="10">
        <f>AC35-AD35</f>
        <v/>
      </c>
      <c r="AF35" s="10" t="n">
        <v>6697.5</v>
      </c>
      <c r="AG35" s="10" t="n">
        <v>9263.463661428104</v>
      </c>
      <c r="AH35" s="11">
        <f>AF35-AG35</f>
        <v/>
      </c>
      <c r="AI35" s="9" t="n">
        <v>4</v>
      </c>
      <c r="AJ35" s="10" t="n">
        <v>0</v>
      </c>
      <c r="AK35" s="10" t="n">
        <v>0</v>
      </c>
      <c r="AL35" s="10" t="n">
        <v>0</v>
      </c>
      <c r="AM35" s="10" t="n">
        <v>4</v>
      </c>
      <c r="AN35" s="10" t="n">
        <v>6.462033807351757</v>
      </c>
      <c r="AO35" s="10">
        <f>AM35-AN35</f>
        <v/>
      </c>
      <c r="AP35" s="10" t="n">
        <v>6697.5</v>
      </c>
      <c r="AQ35" s="10" t="n">
        <v>9263.463661428104</v>
      </c>
      <c r="AR35" s="11">
        <f>AP35-AQ35</f>
        <v/>
      </c>
      <c r="AS35" s="9" t="n">
        <v>4</v>
      </c>
      <c r="AT35" s="10" t="n">
        <v>0</v>
      </c>
      <c r="AU35" s="10" t="n">
        <v>0</v>
      </c>
      <c r="AV35" s="10" t="n">
        <v>0</v>
      </c>
      <c r="AW35" s="10" t="n">
        <v>4</v>
      </c>
      <c r="AX35" s="10" t="n">
        <v>6.462033807351757</v>
      </c>
      <c r="AY35" s="10">
        <f>AW35-AX35</f>
        <v/>
      </c>
      <c r="AZ35" s="10" t="n">
        <v>8117.5</v>
      </c>
      <c r="BA35" s="10" t="n">
        <v>9263.463661428104</v>
      </c>
      <c r="BB35" s="11">
        <f>AZ35-BA35</f>
        <v/>
      </c>
      <c r="BC35" s="9" t="n">
        <v>1</v>
      </c>
      <c r="BD35" s="10" t="n">
        <v>0</v>
      </c>
      <c r="BE35" s="10" t="n">
        <v>0</v>
      </c>
      <c r="BF35" s="10" t="n">
        <v>0</v>
      </c>
      <c r="BG35" s="10" t="n">
        <v>1</v>
      </c>
      <c r="BH35" s="10" t="n">
        <v>1.12798497451033</v>
      </c>
      <c r="BI35" s="10">
        <f>BG35-BH35</f>
        <v/>
      </c>
      <c r="BJ35" s="10" t="n">
        <v>2464.5</v>
      </c>
      <c r="BK35" s="10" t="n">
        <v>1614.216555077409</v>
      </c>
      <c r="BL35" s="11">
        <f>BJ35-BK35</f>
        <v/>
      </c>
      <c r="BN35" s="10">
        <f>SUM(J35,T35,AD35,AN35,AX35,BH35)</f>
        <v/>
      </c>
      <c r="BO35" s="10">
        <f>SUM(I35,S35,AC35,AM35,AW35,BG35)</f>
        <v/>
      </c>
      <c r="BP35" s="10">
        <f>BO35-BN35</f>
        <v/>
      </c>
      <c r="BQ35" s="10">
        <f>SUM(M35,W35,AG35,AQ35,BA35,BK35)</f>
        <v/>
      </c>
      <c r="BR35" s="10">
        <f>SUM(L35,V35,AF35,AP35,AZ35,BJ35)</f>
        <v/>
      </c>
      <c r="BS35" s="10">
        <f>BR35-BQ35</f>
        <v/>
      </c>
      <c r="BT35" s="10">
        <f>IFERROR(BR35/31*31,0)</f>
        <v/>
      </c>
    </row>
    <row r="36">
      <c r="A36" s="8" t="n">
        <v>25</v>
      </c>
      <c r="B36" s="8" t="inlineStr">
        <is>
          <t>2026-03-21</t>
        </is>
      </c>
      <c r="C36" s="8" t="inlineStr">
        <is>
          <t>ПТ</t>
        </is>
      </c>
      <c r="D36" s="8" t="inlineStr">
        <is>
          <t>Колдунова Елена Владимировна</t>
        </is>
      </c>
      <c r="E36" s="9" t="n">
        <v>2</v>
      </c>
      <c r="F36" s="10" t="n">
        <v>0</v>
      </c>
      <c r="G36" s="10" t="n">
        <v>1</v>
      </c>
      <c r="H36" s="10" t="n">
        <v>0</v>
      </c>
      <c r="I36" s="10" t="n">
        <v>3</v>
      </c>
      <c r="J36" s="10" t="n">
        <v>4.461190540074361</v>
      </c>
      <c r="K36" s="10">
        <f>I36-J36</f>
        <v/>
      </c>
      <c r="L36" s="10" t="n">
        <v>3066.75</v>
      </c>
      <c r="M36" s="10" t="n">
        <v>6502.599360004335</v>
      </c>
      <c r="N36" s="11">
        <f>L36-M36</f>
        <v/>
      </c>
      <c r="O36" s="9" t="n">
        <v>21</v>
      </c>
      <c r="P36" s="10" t="n">
        <v>4</v>
      </c>
      <c r="Q36" s="10" t="n">
        <v>1</v>
      </c>
      <c r="R36" s="10" t="n">
        <v>0</v>
      </c>
      <c r="S36" s="10" t="n">
        <v>26</v>
      </c>
      <c r="T36" s="10" t="n">
        <v>28.15600444631837</v>
      </c>
      <c r="U36" s="10">
        <f>S36-T36</f>
        <v/>
      </c>
      <c r="V36" s="10" t="n">
        <v>37697.58</v>
      </c>
      <c r="W36" s="10" t="n">
        <v>42066.75144005132</v>
      </c>
      <c r="X36" s="11">
        <f>V36-W36</f>
        <v/>
      </c>
      <c r="Y36" s="9" t="n">
        <v>27</v>
      </c>
      <c r="Z36" s="10" t="n">
        <v>3</v>
      </c>
      <c r="AA36" s="10" t="n">
        <v>1</v>
      </c>
      <c r="AB36" s="10" t="n">
        <v>0</v>
      </c>
      <c r="AC36" s="10" t="n">
        <v>31</v>
      </c>
      <c r="AD36" s="10" t="n">
        <v>28.15600444631837</v>
      </c>
      <c r="AE36" s="10">
        <f>AC36-AD36</f>
        <v/>
      </c>
      <c r="AF36" s="10" t="n">
        <v>45968.59</v>
      </c>
      <c r="AG36" s="10" t="n">
        <v>42066.75144005132</v>
      </c>
      <c r="AH36" s="11">
        <f>AF36-AG36</f>
        <v/>
      </c>
      <c r="AI36" s="9" t="n">
        <v>23</v>
      </c>
      <c r="AJ36" s="10" t="n">
        <v>2</v>
      </c>
      <c r="AK36" s="10" t="n">
        <v>0</v>
      </c>
      <c r="AL36" s="10" t="n">
        <v>0</v>
      </c>
      <c r="AM36" s="10" t="n">
        <v>25</v>
      </c>
      <c r="AN36" s="10" t="n">
        <v>28.15600444631837</v>
      </c>
      <c r="AO36" s="10">
        <f>AM36-AN36</f>
        <v/>
      </c>
      <c r="AP36" s="10" t="n">
        <v>32963.26</v>
      </c>
      <c r="AQ36" s="10" t="n">
        <v>42066.75144005132</v>
      </c>
      <c r="AR36" s="11">
        <f>AP36-AQ36</f>
        <v/>
      </c>
      <c r="AS36" s="9" t="n">
        <v>27</v>
      </c>
      <c r="AT36" s="10" t="n">
        <v>6</v>
      </c>
      <c r="AU36" s="10" t="n">
        <v>1</v>
      </c>
      <c r="AV36" s="10" t="n">
        <v>0</v>
      </c>
      <c r="AW36" s="10" t="n">
        <v>34</v>
      </c>
      <c r="AX36" s="10" t="n">
        <v>28.15600444631837</v>
      </c>
      <c r="AY36" s="10">
        <f>AW36-AX36</f>
        <v/>
      </c>
      <c r="AZ36" s="10" t="n">
        <v>48175.67</v>
      </c>
      <c r="BA36" s="10" t="n">
        <v>42066.75144005132</v>
      </c>
      <c r="BB36" s="11">
        <f>AZ36-BA36</f>
        <v/>
      </c>
      <c r="BC36" s="9" t="n">
        <v>0</v>
      </c>
      <c r="BD36" s="10" t="n">
        <v>2</v>
      </c>
      <c r="BE36" s="10" t="n">
        <v>0</v>
      </c>
      <c r="BF36" s="10" t="n">
        <v>0</v>
      </c>
      <c r="BG36" s="10" t="n">
        <v>2</v>
      </c>
      <c r="BH36" s="10" t="n">
        <v>4.914791674652151</v>
      </c>
      <c r="BI36" s="10">
        <f>BG36-BH36</f>
        <v/>
      </c>
      <c r="BJ36" s="10" t="n">
        <v>2060</v>
      </c>
      <c r="BK36" s="10" t="n">
        <v>7330.394879790429</v>
      </c>
      <c r="BL36" s="11">
        <f>BJ36-BK36</f>
        <v/>
      </c>
      <c r="BN36" s="10">
        <f>SUM(J36,T36,AD36,AN36,AX36,BH36)</f>
        <v/>
      </c>
      <c r="BO36" s="10">
        <f>SUM(I36,S36,AC36,AM36,AW36,BG36)</f>
        <v/>
      </c>
      <c r="BP36" s="10">
        <f>BO36-BN36</f>
        <v/>
      </c>
      <c r="BQ36" s="10">
        <f>SUM(M36,W36,AG36,AQ36,BA36,BK36)</f>
        <v/>
      </c>
      <c r="BR36" s="10">
        <f>SUM(L36,V36,AF36,AP36,AZ36,BJ36)</f>
        <v/>
      </c>
      <c r="BS36" s="10">
        <f>BR36-BQ36</f>
        <v/>
      </c>
      <c r="BT36" s="10">
        <f>IFERROR(BR36/31*31,0)</f>
        <v/>
      </c>
    </row>
    <row r="37">
      <c r="A37" s="8" t="n">
        <v>26</v>
      </c>
      <c r="B37" s="8" t="inlineStr"/>
      <c r="C37" s="8" t="inlineStr">
        <is>
          <t>Вне плана</t>
        </is>
      </c>
      <c r="D37" s="8" t="inlineStr">
        <is>
          <t>Назарова Анастасия Владимировна</t>
        </is>
      </c>
      <c r="E37" s="9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>
        <f>I37-J37</f>
        <v/>
      </c>
      <c r="L37" s="10" t="n">
        <v>0</v>
      </c>
      <c r="M37" s="10" t="n">
        <v>0</v>
      </c>
      <c r="N37" s="11">
        <f>L37-M37</f>
        <v/>
      </c>
      <c r="O37" s="9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0</v>
      </c>
      <c r="U37" s="10">
        <f>S37-T37</f>
        <v/>
      </c>
      <c r="V37" s="10" t="n">
        <v>0</v>
      </c>
      <c r="W37" s="10" t="n">
        <v>0</v>
      </c>
      <c r="X37" s="11">
        <f>V37-W37</f>
        <v/>
      </c>
      <c r="Y37" s="9" t="n">
        <v>0</v>
      </c>
      <c r="Z37" s="10" t="n">
        <v>0</v>
      </c>
      <c r="AA37" s="10" t="n">
        <v>0</v>
      </c>
      <c r="AB37" s="10" t="n">
        <v>0</v>
      </c>
      <c r="AC37" s="10" t="n">
        <v>0</v>
      </c>
      <c r="AD37" s="10" t="n">
        <v>0</v>
      </c>
      <c r="AE37" s="10">
        <f>AC37-AD37</f>
        <v/>
      </c>
      <c r="AF37" s="10" t="n">
        <v>0</v>
      </c>
      <c r="AG37" s="10" t="n">
        <v>0</v>
      </c>
      <c r="AH37" s="11">
        <f>AF37-AG37</f>
        <v/>
      </c>
      <c r="AI37" s="9" t="n">
        <v>0</v>
      </c>
      <c r="AJ37" s="10" t="n">
        <v>0</v>
      </c>
      <c r="AK37" s="10" t="n">
        <v>0</v>
      </c>
      <c r="AL37" s="10" t="n">
        <v>0</v>
      </c>
      <c r="AM37" s="10" t="n">
        <v>0</v>
      </c>
      <c r="AN37" s="10" t="n">
        <v>0</v>
      </c>
      <c r="AO37" s="10">
        <f>AM37-AN37</f>
        <v/>
      </c>
      <c r="AP37" s="10" t="n">
        <v>0</v>
      </c>
      <c r="AQ37" s="10" t="n">
        <v>0</v>
      </c>
      <c r="AR37" s="11">
        <f>AP37-AQ37</f>
        <v/>
      </c>
      <c r="AS37" s="9" t="n">
        <v>0</v>
      </c>
      <c r="AT37" s="10" t="n">
        <v>0</v>
      </c>
      <c r="AU37" s="10" t="n">
        <v>1</v>
      </c>
      <c r="AV37" s="10" t="n">
        <v>0</v>
      </c>
      <c r="AW37" s="10" t="n">
        <v>1</v>
      </c>
      <c r="AX37" s="10" t="n">
        <v>0</v>
      </c>
      <c r="AY37" s="10">
        <f>AW37-AX37</f>
        <v/>
      </c>
      <c r="AZ37" s="10" t="n">
        <v>0</v>
      </c>
      <c r="BA37" s="10" t="n">
        <v>0</v>
      </c>
      <c r="BB37" s="11">
        <f>AZ37-BA37</f>
        <v/>
      </c>
      <c r="BC37" s="9" t="n">
        <v>0</v>
      </c>
      <c r="BD37" s="10" t="n">
        <v>0</v>
      </c>
      <c r="BE37" s="10" t="n">
        <v>0</v>
      </c>
      <c r="BF37" s="10" t="n">
        <v>0</v>
      </c>
      <c r="BG37" s="10" t="n">
        <v>0</v>
      </c>
      <c r="BH37" s="10" t="n">
        <v>0</v>
      </c>
      <c r="BI37" s="10">
        <f>BG37-BH37</f>
        <v/>
      </c>
      <c r="BJ37" s="10" t="n">
        <v>0</v>
      </c>
      <c r="BK37" s="10" t="n">
        <v>0</v>
      </c>
      <c r="BL37" s="11">
        <f>BJ37-BK37</f>
        <v/>
      </c>
      <c r="BN37" s="10">
        <f>SUM(J37,T37,AD37,AN37,AX37,BH37)</f>
        <v/>
      </c>
      <c r="BO37" s="10">
        <f>SUM(I37,S37,AC37,AM37,AW37,BG37)</f>
        <v/>
      </c>
      <c r="BP37" s="10">
        <f>BO37-BN37</f>
        <v/>
      </c>
      <c r="BQ37" s="10">
        <f>SUM(M37,W37,AG37,AQ37,BA37,BK37)</f>
        <v/>
      </c>
      <c r="BR37" s="10">
        <f>SUM(L37,V37,AF37,AP37,AZ37,BJ37)</f>
        <v/>
      </c>
      <c r="BS37" s="10">
        <f>BR37-BQ37</f>
        <v/>
      </c>
      <c r="BT37" s="10">
        <f>IFERROR(BR37/31*31,0)</f>
        <v/>
      </c>
    </row>
    <row r="38">
      <c r="A38" s="8" t="n">
        <v>27</v>
      </c>
      <c r="B38" s="8" t="inlineStr">
        <is>
          <t>2026-03-21</t>
        </is>
      </c>
      <c r="C38" s="8" t="inlineStr">
        <is>
          <t>ПТ</t>
        </is>
      </c>
      <c r="D38" s="8" t="inlineStr">
        <is>
          <t>Нигамедзянова Милена Маратовна</t>
        </is>
      </c>
      <c r="E38" s="9" t="n">
        <v>0</v>
      </c>
      <c r="F38" s="10" t="n">
        <v>0</v>
      </c>
      <c r="G38" s="10" t="n">
        <v>0</v>
      </c>
      <c r="H38" s="10" t="n">
        <v>0</v>
      </c>
      <c r="I38" s="10" t="n">
        <v>0</v>
      </c>
      <c r="J38" s="10" t="n">
        <v>1.93805818544214</v>
      </c>
      <c r="K38" s="10">
        <f>I38-J38</f>
        <v/>
      </c>
      <c r="L38" s="10" t="n">
        <v>0</v>
      </c>
      <c r="M38" s="10" t="n">
        <v>3099.536652654455</v>
      </c>
      <c r="N38" s="11">
        <f>L38-M38</f>
        <v/>
      </c>
      <c r="O38" s="9" t="n">
        <v>12</v>
      </c>
      <c r="P38" s="10" t="n">
        <v>0</v>
      </c>
      <c r="Q38" s="10" t="n">
        <v>2</v>
      </c>
      <c r="R38" s="10" t="n">
        <v>0</v>
      </c>
      <c r="S38" s="10" t="n">
        <v>14</v>
      </c>
      <c r="T38" s="10" t="n">
        <v>12.23170684963011</v>
      </c>
      <c r="U38" s="10">
        <f>S38-T38</f>
        <v/>
      </c>
      <c r="V38" s="10" t="n">
        <v>20053.5</v>
      </c>
      <c r="W38" s="10" t="n">
        <v>20051.5871773556</v>
      </c>
      <c r="X38" s="11">
        <f>V38-W38</f>
        <v/>
      </c>
      <c r="Y38" s="9" t="n">
        <v>12</v>
      </c>
      <c r="Z38" s="10" t="n">
        <v>2</v>
      </c>
      <c r="AA38" s="10" t="n">
        <v>0</v>
      </c>
      <c r="AB38" s="10" t="n">
        <v>0</v>
      </c>
      <c r="AC38" s="10" t="n">
        <v>14</v>
      </c>
      <c r="AD38" s="10" t="n">
        <v>12.23170684963011</v>
      </c>
      <c r="AE38" s="10">
        <f>AC38-AD38</f>
        <v/>
      </c>
      <c r="AF38" s="10" t="n">
        <v>21111</v>
      </c>
      <c r="AG38" s="10" t="n">
        <v>20051.5871773556</v>
      </c>
      <c r="AH38" s="11">
        <f>AF38-AG38</f>
        <v/>
      </c>
      <c r="AI38" s="9" t="n">
        <v>11</v>
      </c>
      <c r="AJ38" s="10" t="n">
        <v>0</v>
      </c>
      <c r="AK38" s="10" t="n">
        <v>0</v>
      </c>
      <c r="AL38" s="10" t="n">
        <v>0</v>
      </c>
      <c r="AM38" s="10" t="n">
        <v>11</v>
      </c>
      <c r="AN38" s="10" t="n">
        <v>12.23170684963011</v>
      </c>
      <c r="AO38" s="10">
        <f>AM38-AN38</f>
        <v/>
      </c>
      <c r="AP38" s="10" t="n">
        <v>18047</v>
      </c>
      <c r="AQ38" s="10" t="n">
        <v>20051.5871773556</v>
      </c>
      <c r="AR38" s="11">
        <f>AP38-AQ38</f>
        <v/>
      </c>
      <c r="AS38" s="9" t="n">
        <v>13</v>
      </c>
      <c r="AT38" s="10" t="n">
        <v>3</v>
      </c>
      <c r="AU38" s="10" t="n">
        <v>1</v>
      </c>
      <c r="AV38" s="10" t="n">
        <v>0</v>
      </c>
      <c r="AW38" s="10" t="n">
        <v>17</v>
      </c>
      <c r="AX38" s="10" t="n">
        <v>12.23170684963011</v>
      </c>
      <c r="AY38" s="10">
        <f>AW38-AX38</f>
        <v/>
      </c>
      <c r="AZ38" s="10" t="n">
        <v>21760.5</v>
      </c>
      <c r="BA38" s="10" t="n">
        <v>20051.5871773556</v>
      </c>
      <c r="BB38" s="11">
        <f>AZ38-BA38</f>
        <v/>
      </c>
      <c r="BC38" s="9" t="n">
        <v>0</v>
      </c>
      <c r="BD38" s="10" t="n">
        <v>0</v>
      </c>
      <c r="BE38" s="10" t="n">
        <v>1</v>
      </c>
      <c r="BF38" s="10" t="n">
        <v>0</v>
      </c>
      <c r="BG38" s="10" t="n">
        <v>1</v>
      </c>
      <c r="BH38" s="10" t="n">
        <v>2.13511441603741</v>
      </c>
      <c r="BI38" s="10">
        <f>BG38-BH38</f>
        <v/>
      </c>
      <c r="BJ38" s="10" t="n">
        <v>0</v>
      </c>
      <c r="BK38" s="10" t="n">
        <v>3494.11463792317</v>
      </c>
      <c r="BL38" s="11">
        <f>BJ38-BK38</f>
        <v/>
      </c>
      <c r="BN38" s="10">
        <f>SUM(J38,T38,AD38,AN38,AX38,BH38)</f>
        <v/>
      </c>
      <c r="BO38" s="10">
        <f>SUM(I38,S38,AC38,AM38,AW38,BG38)</f>
        <v/>
      </c>
      <c r="BP38" s="10">
        <f>BO38-BN38</f>
        <v/>
      </c>
      <c r="BQ38" s="10">
        <f>SUM(M38,W38,AG38,AQ38,BA38,BK38)</f>
        <v/>
      </c>
      <c r="BR38" s="10">
        <f>SUM(L38,V38,AF38,AP38,AZ38,BJ38)</f>
        <v/>
      </c>
      <c r="BS38" s="10">
        <f>BR38-BQ38</f>
        <v/>
      </c>
      <c r="BT38" s="10">
        <f>IFERROR(BR38/31*31,0)</f>
        <v/>
      </c>
    </row>
    <row r="39">
      <c r="A39" s="8" t="n">
        <v>28</v>
      </c>
      <c r="B39" s="8" t="inlineStr">
        <is>
          <t>2026-03-21</t>
        </is>
      </c>
      <c r="C39" s="8" t="inlineStr">
        <is>
          <t>ПТ</t>
        </is>
      </c>
      <c r="D39" s="8" t="inlineStr">
        <is>
          <t>Попова Елизавета Андреевна</t>
        </is>
      </c>
      <c r="E39" s="9" t="n">
        <v>1</v>
      </c>
      <c r="F39" s="10" t="n">
        <v>0</v>
      </c>
      <c r="G39" s="10" t="n">
        <v>0</v>
      </c>
      <c r="H39" s="10" t="n">
        <v>0</v>
      </c>
      <c r="I39" s="10" t="n">
        <v>1</v>
      </c>
      <c r="J39" s="10" t="n">
        <v>0.9873126605082601</v>
      </c>
      <c r="K39" s="10">
        <f>I39-J39</f>
        <v/>
      </c>
      <c r="L39" s="10" t="n">
        <v>1727.5</v>
      </c>
      <c r="M39" s="10" t="n">
        <v>1571.193694893964</v>
      </c>
      <c r="N39" s="11">
        <f>L39-M39</f>
        <v/>
      </c>
      <c r="O39" s="9" t="n">
        <v>5</v>
      </c>
      <c r="P39" s="10" t="n">
        <v>0</v>
      </c>
      <c r="Q39" s="10" t="n">
        <v>0</v>
      </c>
      <c r="R39" s="10" t="n">
        <v>0</v>
      </c>
      <c r="S39" s="10" t="n">
        <v>5</v>
      </c>
      <c r="T39" s="10" t="n">
        <v>6.231246885660623</v>
      </c>
      <c r="U39" s="10">
        <f>S39-T39</f>
        <v/>
      </c>
      <c r="V39" s="10" t="n">
        <v>9000</v>
      </c>
      <c r="W39" s="10" t="n">
        <v>10164.39902999592</v>
      </c>
      <c r="X39" s="11">
        <f>V39-W39</f>
        <v/>
      </c>
      <c r="Y39" s="9" t="n">
        <v>5</v>
      </c>
      <c r="Z39" s="10" t="n">
        <v>0</v>
      </c>
      <c r="AA39" s="10" t="n">
        <v>1</v>
      </c>
      <c r="AB39" s="10" t="n">
        <v>0</v>
      </c>
      <c r="AC39" s="10" t="n">
        <v>6</v>
      </c>
      <c r="AD39" s="10" t="n">
        <v>6.231246885660623</v>
      </c>
      <c r="AE39" s="10">
        <f>AC39-AD39</f>
        <v/>
      </c>
      <c r="AF39" s="10" t="n">
        <v>8675</v>
      </c>
      <c r="AG39" s="10" t="n">
        <v>10164.39902999592</v>
      </c>
      <c r="AH39" s="11">
        <f>AF39-AG39</f>
        <v/>
      </c>
      <c r="AI39" s="9" t="n">
        <v>8</v>
      </c>
      <c r="AJ39" s="10" t="n">
        <v>0</v>
      </c>
      <c r="AK39" s="10" t="n">
        <v>1</v>
      </c>
      <c r="AL39" s="10" t="n">
        <v>0</v>
      </c>
      <c r="AM39" s="10" t="n">
        <v>9</v>
      </c>
      <c r="AN39" s="10" t="n">
        <v>6.231246885660623</v>
      </c>
      <c r="AO39" s="10">
        <f>AM39-AN39</f>
        <v/>
      </c>
      <c r="AP39" s="10" t="n">
        <v>14182.5</v>
      </c>
      <c r="AQ39" s="10" t="n">
        <v>10164.39902999592</v>
      </c>
      <c r="AR39" s="11">
        <f>AP39-AQ39</f>
        <v/>
      </c>
      <c r="AS39" s="9" t="n">
        <v>9</v>
      </c>
      <c r="AT39" s="10" t="n">
        <v>0</v>
      </c>
      <c r="AU39" s="10" t="n">
        <v>1</v>
      </c>
      <c r="AV39" s="10" t="n">
        <v>0</v>
      </c>
      <c r="AW39" s="10" t="n">
        <v>10</v>
      </c>
      <c r="AX39" s="10" t="n">
        <v>6.231246885660623</v>
      </c>
      <c r="AY39" s="10">
        <f>AW39-AX39</f>
        <v/>
      </c>
      <c r="AZ39" s="10" t="n">
        <v>16235</v>
      </c>
      <c r="BA39" s="10" t="n">
        <v>10164.39902999592</v>
      </c>
      <c r="BB39" s="11">
        <f>AZ39-BA39</f>
        <v/>
      </c>
      <c r="BC39" s="9" t="n">
        <v>2</v>
      </c>
      <c r="BD39" s="10" t="n">
        <v>0</v>
      </c>
      <c r="BE39" s="10" t="n">
        <v>0</v>
      </c>
      <c r="BF39" s="10" t="n">
        <v>0</v>
      </c>
      <c r="BG39" s="10" t="n">
        <v>2</v>
      </c>
      <c r="BH39" s="10" t="n">
        <v>1.087699796849247</v>
      </c>
      <c r="BI39" s="10">
        <f>BG39-BH39</f>
        <v/>
      </c>
      <c r="BJ39" s="10" t="n">
        <v>2568.25</v>
      </c>
      <c r="BK39" s="10" t="n">
        <v>1771.210185122344</v>
      </c>
      <c r="BL39" s="11">
        <f>BJ39-BK39</f>
        <v/>
      </c>
      <c r="BN39" s="10">
        <f>SUM(J39,T39,AD39,AN39,AX39,BH39)</f>
        <v/>
      </c>
      <c r="BO39" s="10">
        <f>SUM(I39,S39,AC39,AM39,AW39,BG39)</f>
        <v/>
      </c>
      <c r="BP39" s="10">
        <f>BO39-BN39</f>
        <v/>
      </c>
      <c r="BQ39" s="10">
        <f>SUM(M39,W39,AG39,AQ39,BA39,BK39)</f>
        <v/>
      </c>
      <c r="BR39" s="10">
        <f>SUM(L39,V39,AF39,AP39,AZ39,BJ39)</f>
        <v/>
      </c>
      <c r="BS39" s="10">
        <f>BR39-BQ39</f>
        <v/>
      </c>
      <c r="BT39" s="10">
        <f>IFERROR(BR39/31*31,0)</f>
        <v/>
      </c>
    </row>
    <row r="40">
      <c r="A40" s="8" t="n">
        <v>29</v>
      </c>
      <c r="B40" s="8" t="inlineStr">
        <is>
          <t>2026-03-21</t>
        </is>
      </c>
      <c r="C40" s="8" t="inlineStr">
        <is>
          <t>ПТ</t>
        </is>
      </c>
      <c r="D40" s="8" t="inlineStr">
        <is>
          <t>Рузгар Мария Дмитриевна</t>
        </is>
      </c>
      <c r="E40" s="9" t="n">
        <v>3</v>
      </c>
      <c r="F40" s="10" t="n">
        <v>0</v>
      </c>
      <c r="G40" s="10" t="n">
        <v>1</v>
      </c>
      <c r="H40" s="10" t="n">
        <v>0</v>
      </c>
      <c r="I40" s="10" t="n">
        <v>4</v>
      </c>
      <c r="J40" s="10" t="n">
        <v>1.06044693165702</v>
      </c>
      <c r="K40" s="10">
        <f>I40-J40</f>
        <v/>
      </c>
      <c r="L40" s="10" t="n">
        <v>5545</v>
      </c>
      <c r="M40" s="10" t="n">
        <v>1456.925062538039</v>
      </c>
      <c r="N40" s="11">
        <f>L40-M40</f>
        <v/>
      </c>
      <c r="O40" s="9" t="n">
        <v>6</v>
      </c>
      <c r="P40" s="10" t="n">
        <v>0</v>
      </c>
      <c r="Q40" s="10" t="n">
        <v>0</v>
      </c>
      <c r="R40" s="10" t="n">
        <v>0</v>
      </c>
      <c r="S40" s="10" t="n">
        <v>6</v>
      </c>
      <c r="T40" s="10" t="n">
        <v>6.692820729042891</v>
      </c>
      <c r="U40" s="10">
        <f>S40-T40</f>
        <v/>
      </c>
      <c r="V40" s="10" t="n">
        <v>9482.25</v>
      </c>
      <c r="W40" s="10" t="n">
        <v>9425.170009632586</v>
      </c>
      <c r="X40" s="11">
        <f>V40-W40</f>
        <v/>
      </c>
      <c r="Y40" s="9" t="n">
        <v>10</v>
      </c>
      <c r="Z40" s="10" t="n">
        <v>0</v>
      </c>
      <c r="AA40" s="10" t="n">
        <v>0</v>
      </c>
      <c r="AB40" s="10" t="n">
        <v>0</v>
      </c>
      <c r="AC40" s="10" t="n">
        <v>10</v>
      </c>
      <c r="AD40" s="10" t="n">
        <v>6.692820729042891</v>
      </c>
      <c r="AE40" s="10">
        <f>AC40-AD40</f>
        <v/>
      </c>
      <c r="AF40" s="10" t="n">
        <v>16146.17</v>
      </c>
      <c r="AG40" s="10" t="n">
        <v>9425.170009632586</v>
      </c>
      <c r="AH40" s="11">
        <f>AF40-AG40</f>
        <v/>
      </c>
      <c r="AI40" s="9" t="n">
        <v>4</v>
      </c>
      <c r="AJ40" s="10" t="n">
        <v>1</v>
      </c>
      <c r="AK40" s="10" t="n">
        <v>6</v>
      </c>
      <c r="AL40" s="10" t="n">
        <v>0</v>
      </c>
      <c r="AM40" s="10" t="n">
        <v>11</v>
      </c>
      <c r="AN40" s="10" t="n">
        <v>6.692820729042891</v>
      </c>
      <c r="AO40" s="10">
        <f>AM40-AN40</f>
        <v/>
      </c>
      <c r="AP40" s="10" t="n">
        <v>6953.5</v>
      </c>
      <c r="AQ40" s="10" t="n">
        <v>9425.170009632586</v>
      </c>
      <c r="AR40" s="11">
        <f>AP40-AQ40</f>
        <v/>
      </c>
      <c r="AS40" s="9" t="n">
        <v>8</v>
      </c>
      <c r="AT40" s="10" t="n">
        <v>1</v>
      </c>
      <c r="AU40" s="10" t="n">
        <v>2</v>
      </c>
      <c r="AV40" s="10" t="n">
        <v>0</v>
      </c>
      <c r="AW40" s="10" t="n">
        <v>11</v>
      </c>
      <c r="AX40" s="10" t="n">
        <v>6.692820729042891</v>
      </c>
      <c r="AY40" s="10">
        <f>AW40-AX40</f>
        <v/>
      </c>
      <c r="AZ40" s="10" t="n">
        <v>13316.17</v>
      </c>
      <c r="BA40" s="10" t="n">
        <v>9425.170009632586</v>
      </c>
      <c r="BB40" s="11">
        <f>AZ40-BA40</f>
        <v/>
      </c>
      <c r="BC40" s="9" t="n">
        <v>0</v>
      </c>
      <c r="BD40" s="10" t="n">
        <v>0</v>
      </c>
      <c r="BE40" s="10" t="n">
        <v>0</v>
      </c>
      <c r="BF40" s="10" t="n">
        <v>0</v>
      </c>
      <c r="BG40" s="10" t="n">
        <v>0</v>
      </c>
      <c r="BH40" s="10" t="n">
        <v>1.168270152171413</v>
      </c>
      <c r="BI40" s="10">
        <f>BG40-BH40</f>
        <v/>
      </c>
      <c r="BJ40" s="10" t="n">
        <v>0</v>
      </c>
      <c r="BK40" s="10" t="n">
        <v>1642.394898931628</v>
      </c>
      <c r="BL40" s="11">
        <f>BJ40-BK40</f>
        <v/>
      </c>
      <c r="BN40" s="10">
        <f>SUM(J40,T40,AD40,AN40,AX40,BH40)</f>
        <v/>
      </c>
      <c r="BO40" s="10">
        <f>SUM(I40,S40,AC40,AM40,AW40,BG40)</f>
        <v/>
      </c>
      <c r="BP40" s="10">
        <f>BO40-BN40</f>
        <v/>
      </c>
      <c r="BQ40" s="10">
        <f>SUM(M40,W40,AG40,AQ40,BA40,BK40)</f>
        <v/>
      </c>
      <c r="BR40" s="10">
        <f>SUM(L40,V40,AF40,AP40,AZ40,BJ40)</f>
        <v/>
      </c>
      <c r="BS40" s="10">
        <f>BR40-BQ40</f>
        <v/>
      </c>
      <c r="BT40" s="10">
        <f>IFERROR(BR40/31*31,0)</f>
        <v/>
      </c>
    </row>
    <row r="41">
      <c r="A41" s="8" t="n">
        <v>30</v>
      </c>
      <c r="B41" s="8" t="inlineStr">
        <is>
          <t>2026-03-21</t>
        </is>
      </c>
      <c r="C41" s="8" t="inlineStr">
        <is>
          <t>ПТ</t>
        </is>
      </c>
      <c r="D41" s="8" t="inlineStr">
        <is>
          <t>Чепчугова Екатерина Александровна</t>
        </is>
      </c>
      <c r="E41" s="9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0.58507416919008</v>
      </c>
      <c r="K41" s="10">
        <f>I41-J41</f>
        <v/>
      </c>
      <c r="L41" s="10" t="n">
        <v>0</v>
      </c>
      <c r="M41" s="10" t="n">
        <v>1128.402744514756</v>
      </c>
      <c r="N41" s="11">
        <f>L41-M41</f>
        <v/>
      </c>
      <c r="O41" s="9" t="n">
        <v>16</v>
      </c>
      <c r="P41" s="10" t="n">
        <v>0</v>
      </c>
      <c r="Q41" s="10" t="n">
        <v>0</v>
      </c>
      <c r="R41" s="10" t="n">
        <v>0</v>
      </c>
      <c r="S41" s="10" t="n">
        <v>16</v>
      </c>
      <c r="T41" s="10" t="n">
        <v>3.692590747058147</v>
      </c>
      <c r="U41" s="10">
        <f>S41-T41</f>
        <v/>
      </c>
      <c r="V41" s="10" t="n">
        <v>36852.62</v>
      </c>
      <c r="W41" s="10" t="n">
        <v>7299.886576087983</v>
      </c>
      <c r="X41" s="11">
        <f>V41-W41</f>
        <v/>
      </c>
      <c r="Y41" s="9" t="n">
        <v>10</v>
      </c>
      <c r="Z41" s="10" t="n">
        <v>0</v>
      </c>
      <c r="AA41" s="10" t="n">
        <v>2</v>
      </c>
      <c r="AB41" s="10" t="n">
        <v>0</v>
      </c>
      <c r="AC41" s="10" t="n">
        <v>12</v>
      </c>
      <c r="AD41" s="10" t="n">
        <v>3.692590747058147</v>
      </c>
      <c r="AE41" s="10">
        <f>AC41-AD41</f>
        <v/>
      </c>
      <c r="AF41" s="10" t="n">
        <v>22439.75</v>
      </c>
      <c r="AG41" s="10" t="n">
        <v>7299.886576087983</v>
      </c>
      <c r="AH41" s="11">
        <f>AF41-AG41</f>
        <v/>
      </c>
      <c r="AI41" s="9" t="n">
        <v>15</v>
      </c>
      <c r="AJ41" s="10" t="n">
        <v>0</v>
      </c>
      <c r="AK41" s="10" t="n">
        <v>3</v>
      </c>
      <c r="AL41" s="10" t="n">
        <v>0</v>
      </c>
      <c r="AM41" s="10" t="n">
        <v>18</v>
      </c>
      <c r="AN41" s="10" t="n">
        <v>3.692590747058147</v>
      </c>
      <c r="AO41" s="10">
        <f>AM41-AN41</f>
        <v/>
      </c>
      <c r="AP41" s="10" t="n">
        <v>29839.13</v>
      </c>
      <c r="AQ41" s="10" t="n">
        <v>7299.886576087983</v>
      </c>
      <c r="AR41" s="11">
        <f>AP41-AQ41</f>
        <v/>
      </c>
      <c r="AS41" s="9" t="n">
        <v>16</v>
      </c>
      <c r="AT41" s="10" t="n">
        <v>4</v>
      </c>
      <c r="AU41" s="10" t="n">
        <v>0</v>
      </c>
      <c r="AV41" s="10" t="n">
        <v>0</v>
      </c>
      <c r="AW41" s="10" t="n">
        <v>20</v>
      </c>
      <c r="AX41" s="10" t="n">
        <v>3.692590747058147</v>
      </c>
      <c r="AY41" s="10">
        <f>AW41-AX41</f>
        <v/>
      </c>
      <c r="AZ41" s="10" t="n">
        <v>39530.25</v>
      </c>
      <c r="BA41" s="10" t="n">
        <v>7299.886576087983</v>
      </c>
      <c r="BB41" s="11">
        <f>AZ41-BA41</f>
        <v/>
      </c>
      <c r="BC41" s="9" t="n">
        <v>1</v>
      </c>
      <c r="BD41" s="10" t="n">
        <v>6</v>
      </c>
      <c r="BE41" s="10" t="n">
        <v>0</v>
      </c>
      <c r="BF41" s="10" t="n">
        <v>0</v>
      </c>
      <c r="BG41" s="10" t="n">
        <v>7</v>
      </c>
      <c r="BH41" s="10" t="n">
        <v>0.6445628425773313</v>
      </c>
      <c r="BI41" s="10">
        <f>BG41-BH41</f>
        <v/>
      </c>
      <c r="BJ41" s="10" t="n">
        <v>4131</v>
      </c>
      <c r="BK41" s="10" t="n">
        <v>1272.05095113332</v>
      </c>
      <c r="BL41" s="11">
        <f>BJ41-BK41</f>
        <v/>
      </c>
      <c r="BN41" s="10">
        <f>SUM(J41,T41,AD41,AN41,AX41,BH41)</f>
        <v/>
      </c>
      <c r="BO41" s="10">
        <f>SUM(I41,S41,AC41,AM41,AW41,BG41)</f>
        <v/>
      </c>
      <c r="BP41" s="10">
        <f>BO41-BN41</f>
        <v/>
      </c>
      <c r="BQ41" s="10">
        <f>SUM(M41,W41,AG41,AQ41,BA41,BK41)</f>
        <v/>
      </c>
      <c r="BR41" s="10">
        <f>SUM(L41,V41,AF41,AP41,AZ41,BJ41)</f>
        <v/>
      </c>
      <c r="BS41" s="10">
        <f>BR41-BQ41</f>
        <v/>
      </c>
      <c r="BT41" s="10">
        <f>IFERROR(BR41/31*31,0)</f>
        <v/>
      </c>
    </row>
    <row r="42">
      <c r="A42" s="8" t="n">
        <v>31</v>
      </c>
      <c r="B42" s="8" t="inlineStr">
        <is>
          <t>2026-03-21</t>
        </is>
      </c>
      <c r="C42" s="8" t="inlineStr">
        <is>
          <t>ПТ</t>
        </is>
      </c>
      <c r="D42" s="8" t="inlineStr">
        <is>
          <t>Шефер Александра Вячеславовна</t>
        </is>
      </c>
      <c r="E42" s="9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2.41343094790908</v>
      </c>
      <c r="K42" s="10">
        <f>I42-J42</f>
        <v/>
      </c>
      <c r="L42" s="10" t="n">
        <v>0</v>
      </c>
      <c r="M42" s="10" t="n">
        <v>3620.887287778361</v>
      </c>
      <c r="N42" s="11">
        <f>L42-M42</f>
        <v/>
      </c>
      <c r="O42" s="9" t="n">
        <v>9</v>
      </c>
      <c r="P42" s="10" t="n">
        <v>0</v>
      </c>
      <c r="Q42" s="10" t="n">
        <v>1</v>
      </c>
      <c r="R42" s="10" t="n">
        <v>0</v>
      </c>
      <c r="S42" s="10" t="n">
        <v>10</v>
      </c>
      <c r="T42" s="10" t="n">
        <v>15.23193683161486</v>
      </c>
      <c r="U42" s="10">
        <f>S42-T42</f>
        <v/>
      </c>
      <c r="V42" s="10" t="n">
        <v>13861</v>
      </c>
      <c r="W42" s="10" t="n">
        <v>23424.31958276334</v>
      </c>
      <c r="X42" s="11">
        <f>V42-W42</f>
        <v/>
      </c>
      <c r="Y42" s="9" t="n">
        <v>6</v>
      </c>
      <c r="Z42" s="10" t="n">
        <v>0</v>
      </c>
      <c r="AA42" s="10" t="n">
        <v>1</v>
      </c>
      <c r="AB42" s="10" t="n">
        <v>0</v>
      </c>
      <c r="AC42" s="10" t="n">
        <v>7</v>
      </c>
      <c r="AD42" s="10" t="n">
        <v>15.23193683161486</v>
      </c>
      <c r="AE42" s="10">
        <f>AC42-AD42</f>
        <v/>
      </c>
      <c r="AF42" s="10" t="n">
        <v>10421.5</v>
      </c>
      <c r="AG42" s="10" t="n">
        <v>23424.31958276334</v>
      </c>
      <c r="AH42" s="11">
        <f>AF42-AG42</f>
        <v/>
      </c>
      <c r="AI42" s="9" t="n">
        <v>3</v>
      </c>
      <c r="AJ42" s="10" t="n">
        <v>0</v>
      </c>
      <c r="AK42" s="10" t="n">
        <v>0</v>
      </c>
      <c r="AL42" s="10" t="n">
        <v>0</v>
      </c>
      <c r="AM42" s="10" t="n">
        <v>3</v>
      </c>
      <c r="AN42" s="10" t="n">
        <v>15.23193683161486</v>
      </c>
      <c r="AO42" s="10">
        <f>AM42-AN42</f>
        <v/>
      </c>
      <c r="AP42" s="10" t="n">
        <v>5507.5</v>
      </c>
      <c r="AQ42" s="10" t="n">
        <v>23424.31958276334</v>
      </c>
      <c r="AR42" s="11">
        <f>AP42-AQ42</f>
        <v/>
      </c>
      <c r="AS42" s="9" t="n">
        <v>0</v>
      </c>
      <c r="AT42" s="10" t="n">
        <v>0</v>
      </c>
      <c r="AU42" s="10" t="n">
        <v>0</v>
      </c>
      <c r="AV42" s="10" t="n">
        <v>0</v>
      </c>
      <c r="AW42" s="10" t="n">
        <v>0</v>
      </c>
      <c r="AX42" s="10" t="n">
        <v>15.23193683161486</v>
      </c>
      <c r="AY42" s="10">
        <f>AW42-AX42</f>
        <v/>
      </c>
      <c r="AZ42" s="10" t="n">
        <v>0</v>
      </c>
      <c r="BA42" s="10" t="n">
        <v>23424.31958276334</v>
      </c>
      <c r="BB42" s="11">
        <f>AZ42-BA42</f>
        <v/>
      </c>
      <c r="BC42" s="9" t="n">
        <v>0</v>
      </c>
      <c r="BD42" s="10" t="n">
        <v>0</v>
      </c>
      <c r="BE42" s="10" t="n">
        <v>0</v>
      </c>
      <c r="BF42" s="10" t="n">
        <v>0</v>
      </c>
      <c r="BG42" s="10" t="n">
        <v>0</v>
      </c>
      <c r="BH42" s="10" t="n">
        <v>2.658821725631492</v>
      </c>
      <c r="BI42" s="10">
        <f>BG42-BH42</f>
        <v/>
      </c>
      <c r="BJ42" s="10" t="n">
        <v>0</v>
      </c>
      <c r="BK42" s="10" t="n">
        <v>4081.834381168311</v>
      </c>
      <c r="BL42" s="11">
        <f>BJ42-BK42</f>
        <v/>
      </c>
      <c r="BN42" s="10">
        <f>SUM(J42,T42,AD42,AN42,AX42,BH42)</f>
        <v/>
      </c>
      <c r="BO42" s="10">
        <f>SUM(I42,S42,AC42,AM42,AW42,BG42)</f>
        <v/>
      </c>
      <c r="BP42" s="10">
        <f>BO42-BN42</f>
        <v/>
      </c>
      <c r="BQ42" s="10">
        <f>SUM(M42,W42,AG42,AQ42,BA42,BK42)</f>
        <v/>
      </c>
      <c r="BR42" s="10">
        <f>SUM(L42,V42,AF42,AP42,AZ42,BJ42)</f>
        <v/>
      </c>
      <c r="BS42" s="10">
        <f>BR42-BQ42</f>
        <v/>
      </c>
      <c r="BT42" s="10">
        <f>IFERROR(BR42/31*31,0)</f>
        <v/>
      </c>
    </row>
    <row r="43">
      <c r="A43" s="7" t="n"/>
      <c r="B43" s="7" t="n"/>
      <c r="C43" s="7" t="n"/>
      <c r="D43" s="7" t="inlineStr">
        <is>
          <t>Итого ГРУППОВЫЕ ПРОГРАММЫ</t>
        </is>
      </c>
      <c r="E43" s="12">
        <f>SUM(E35:E42)</f>
        <v/>
      </c>
      <c r="F43" s="13">
        <f>SUM(F35:F42)</f>
        <v/>
      </c>
      <c r="G43" s="13">
        <f>SUM(G35:G42)</f>
        <v/>
      </c>
      <c r="H43" s="13">
        <f>SUM(H35:H42)</f>
        <v/>
      </c>
      <c r="I43" s="13">
        <f>SUM(I35:I42)</f>
        <v/>
      </c>
      <c r="J43" s="13">
        <f>SUM(J35:J42)</f>
        <v/>
      </c>
      <c r="K43" s="13">
        <f>SUM(K35:K42)</f>
        <v/>
      </c>
      <c r="L43" s="13">
        <f>SUM(L35:L42)</f>
        <v/>
      </c>
      <c r="M43" s="13">
        <f>SUM(M35:M42)</f>
        <v/>
      </c>
      <c r="N43" s="14">
        <f>SUM(N35:N42)</f>
        <v/>
      </c>
      <c r="O43" s="12">
        <f>SUM(O35:O42)</f>
        <v/>
      </c>
      <c r="P43" s="13">
        <f>SUM(P35:P42)</f>
        <v/>
      </c>
      <c r="Q43" s="13">
        <f>SUM(Q35:Q42)</f>
        <v/>
      </c>
      <c r="R43" s="13">
        <f>SUM(R35:R42)</f>
        <v/>
      </c>
      <c r="S43" s="13">
        <f>SUM(S35:S42)</f>
        <v/>
      </c>
      <c r="T43" s="13">
        <f>SUM(T35:T42)</f>
        <v/>
      </c>
      <c r="U43" s="13">
        <f>SUM(U35:U42)</f>
        <v/>
      </c>
      <c r="V43" s="13">
        <f>SUM(V35:V42)</f>
        <v/>
      </c>
      <c r="W43" s="13">
        <f>SUM(W35:W42)</f>
        <v/>
      </c>
      <c r="X43" s="14">
        <f>SUM(X35:X42)</f>
        <v/>
      </c>
      <c r="Y43" s="12">
        <f>SUM(Y35:Y42)</f>
        <v/>
      </c>
      <c r="Z43" s="13">
        <f>SUM(Z35:Z42)</f>
        <v/>
      </c>
      <c r="AA43" s="13">
        <f>SUM(AA35:AA42)</f>
        <v/>
      </c>
      <c r="AB43" s="13">
        <f>SUM(AB35:AB42)</f>
        <v/>
      </c>
      <c r="AC43" s="13">
        <f>SUM(AC35:AC42)</f>
        <v/>
      </c>
      <c r="AD43" s="13">
        <f>SUM(AD35:AD42)</f>
        <v/>
      </c>
      <c r="AE43" s="13">
        <f>SUM(AE35:AE42)</f>
        <v/>
      </c>
      <c r="AF43" s="13">
        <f>SUM(AF35:AF42)</f>
        <v/>
      </c>
      <c r="AG43" s="13">
        <f>SUM(AG35:AG42)</f>
        <v/>
      </c>
      <c r="AH43" s="14">
        <f>SUM(AH35:AH42)</f>
        <v/>
      </c>
      <c r="AI43" s="12">
        <f>SUM(AI35:AI42)</f>
        <v/>
      </c>
      <c r="AJ43" s="13">
        <f>SUM(AJ35:AJ42)</f>
        <v/>
      </c>
      <c r="AK43" s="13">
        <f>SUM(AK35:AK42)</f>
        <v/>
      </c>
      <c r="AL43" s="13">
        <f>SUM(AL35:AL42)</f>
        <v/>
      </c>
      <c r="AM43" s="13">
        <f>SUM(AM35:AM42)</f>
        <v/>
      </c>
      <c r="AN43" s="13">
        <f>SUM(AN35:AN42)</f>
        <v/>
      </c>
      <c r="AO43" s="13">
        <f>SUM(AO35:AO42)</f>
        <v/>
      </c>
      <c r="AP43" s="13">
        <f>SUM(AP35:AP42)</f>
        <v/>
      </c>
      <c r="AQ43" s="13">
        <f>SUM(AQ35:AQ42)</f>
        <v/>
      </c>
      <c r="AR43" s="14">
        <f>SUM(AR35:AR42)</f>
        <v/>
      </c>
      <c r="AS43" s="12">
        <f>SUM(AS35:AS42)</f>
        <v/>
      </c>
      <c r="AT43" s="13">
        <f>SUM(AT35:AT42)</f>
        <v/>
      </c>
      <c r="AU43" s="13">
        <f>SUM(AU35:AU42)</f>
        <v/>
      </c>
      <c r="AV43" s="13">
        <f>SUM(AV35:AV42)</f>
        <v/>
      </c>
      <c r="AW43" s="13">
        <f>SUM(AW35:AW42)</f>
        <v/>
      </c>
      <c r="AX43" s="13">
        <f>SUM(AX35:AX42)</f>
        <v/>
      </c>
      <c r="AY43" s="13">
        <f>SUM(AY35:AY42)</f>
        <v/>
      </c>
      <c r="AZ43" s="13">
        <f>SUM(AZ35:AZ42)</f>
        <v/>
      </c>
      <c r="BA43" s="13">
        <f>SUM(BA35:BA42)</f>
        <v/>
      </c>
      <c r="BB43" s="14">
        <f>SUM(BB35:BB42)</f>
        <v/>
      </c>
      <c r="BC43" s="12">
        <f>SUM(BC35:BC42)</f>
        <v/>
      </c>
      <c r="BD43" s="13">
        <f>SUM(BD35:BD42)</f>
        <v/>
      </c>
      <c r="BE43" s="13">
        <f>SUM(BE35:BE42)</f>
        <v/>
      </c>
      <c r="BF43" s="13">
        <f>SUM(BF35:BF42)</f>
        <v/>
      </c>
      <c r="BG43" s="13">
        <f>SUM(BG35:BG42)</f>
        <v/>
      </c>
      <c r="BH43" s="13">
        <f>SUM(BH35:BH42)</f>
        <v/>
      </c>
      <c r="BI43" s="13">
        <f>SUM(BI35:BI42)</f>
        <v/>
      </c>
      <c r="BJ43" s="13">
        <f>SUM(BJ35:BJ42)</f>
        <v/>
      </c>
      <c r="BK43" s="13">
        <f>SUM(BK35:BK42)</f>
        <v/>
      </c>
      <c r="BL43" s="14">
        <f>SUM(BL35:BL42)</f>
        <v/>
      </c>
      <c r="BM43" s="7">
        <f>SUM(BM35:BM42)</f>
        <v/>
      </c>
      <c r="BN43" s="13">
        <f>SUM(BN35:BN42)</f>
        <v/>
      </c>
      <c r="BO43" s="13">
        <f>SUM(BO35:BO42)</f>
        <v/>
      </c>
      <c r="BP43" s="13">
        <f>BO43-BN43</f>
        <v/>
      </c>
      <c r="BQ43" s="13">
        <f>SUM(BQ35:BQ42)</f>
        <v/>
      </c>
      <c r="BR43" s="13">
        <f>SUM(BR35:BR42)</f>
        <v/>
      </c>
      <c r="BS43" s="13">
        <f>BR43-BQ43</f>
        <v/>
      </c>
      <c r="BT43" s="13">
        <f>IFERROR(BR43/31*31,0)</f>
        <v/>
      </c>
    </row>
    <row r="45">
      <c r="A45" s="15" t="n"/>
      <c r="B45" s="15" t="n"/>
      <c r="C45" s="15" t="n"/>
      <c r="D45" s="15" t="inlineStr">
        <is>
          <t>Итого</t>
        </is>
      </c>
      <c r="E45" s="16">
        <f>SUM(E11,E32,E43)</f>
        <v/>
      </c>
      <c r="F45" s="17">
        <f>SUM(F11,F32,F43)</f>
        <v/>
      </c>
      <c r="G45" s="17">
        <f>SUM(G11,G32,G43)</f>
        <v/>
      </c>
      <c r="H45" s="17">
        <f>SUM(H11,H32,H43)</f>
        <v/>
      </c>
      <c r="I45" s="17">
        <f>SUM(I11,I32,I43)</f>
        <v/>
      </c>
      <c r="J45" s="17">
        <f>SUM(J11,J32,J43)</f>
        <v/>
      </c>
      <c r="K45" s="17">
        <f>SUM(K11,K32,K43)</f>
        <v/>
      </c>
      <c r="L45" s="17">
        <f>SUM(L11,L32,L43)</f>
        <v/>
      </c>
      <c r="M45" s="17">
        <f>SUM(M11,M32,M43)</f>
        <v/>
      </c>
      <c r="N45" s="18">
        <f>SUM(N11,N32,N43)</f>
        <v/>
      </c>
      <c r="O45" s="16">
        <f>SUM(O11,O32,O43)</f>
        <v/>
      </c>
      <c r="P45" s="17">
        <f>SUM(P11,P32,P43)</f>
        <v/>
      </c>
      <c r="Q45" s="17">
        <f>SUM(Q11,Q32,Q43)</f>
        <v/>
      </c>
      <c r="R45" s="17">
        <f>SUM(R11,R32,R43)</f>
        <v/>
      </c>
      <c r="S45" s="17">
        <f>SUM(S11,S32,S43)</f>
        <v/>
      </c>
      <c r="T45" s="17">
        <f>SUM(T11,T32,T43)</f>
        <v/>
      </c>
      <c r="U45" s="17">
        <f>SUM(U11,U32,U43)</f>
        <v/>
      </c>
      <c r="V45" s="17">
        <f>SUM(V11,V32,V43)</f>
        <v/>
      </c>
      <c r="W45" s="17">
        <f>SUM(W11,W32,W43)</f>
        <v/>
      </c>
      <c r="X45" s="18">
        <f>SUM(X11,X32,X43)</f>
        <v/>
      </c>
      <c r="Y45" s="16">
        <f>SUM(Y11,Y32,Y43)</f>
        <v/>
      </c>
      <c r="Z45" s="17">
        <f>SUM(Z11,Z32,Z43)</f>
        <v/>
      </c>
      <c r="AA45" s="17">
        <f>SUM(AA11,AA32,AA43)</f>
        <v/>
      </c>
      <c r="AB45" s="17">
        <f>SUM(AB11,AB32,AB43)</f>
        <v/>
      </c>
      <c r="AC45" s="17">
        <f>SUM(AC11,AC32,AC43)</f>
        <v/>
      </c>
      <c r="AD45" s="17">
        <f>SUM(AD11,AD32,AD43)</f>
        <v/>
      </c>
      <c r="AE45" s="17">
        <f>SUM(AE11,AE32,AE43)</f>
        <v/>
      </c>
      <c r="AF45" s="17">
        <f>SUM(AF11,AF32,AF43)</f>
        <v/>
      </c>
      <c r="AG45" s="17">
        <f>SUM(AG11,AG32,AG43)</f>
        <v/>
      </c>
      <c r="AH45" s="18">
        <f>SUM(AH11,AH32,AH43)</f>
        <v/>
      </c>
      <c r="AI45" s="16">
        <f>SUM(AI11,AI32,AI43)</f>
        <v/>
      </c>
      <c r="AJ45" s="17">
        <f>SUM(AJ11,AJ32,AJ43)</f>
        <v/>
      </c>
      <c r="AK45" s="17">
        <f>SUM(AK11,AK32,AK43)</f>
        <v/>
      </c>
      <c r="AL45" s="17">
        <f>SUM(AL11,AL32,AL43)</f>
        <v/>
      </c>
      <c r="AM45" s="17">
        <f>SUM(AM11,AM32,AM43)</f>
        <v/>
      </c>
      <c r="AN45" s="17">
        <f>SUM(AN11,AN32,AN43)</f>
        <v/>
      </c>
      <c r="AO45" s="17">
        <f>SUM(AO11,AO32,AO43)</f>
        <v/>
      </c>
      <c r="AP45" s="17">
        <f>SUM(AP11,AP32,AP43)</f>
        <v/>
      </c>
      <c r="AQ45" s="17">
        <f>SUM(AQ11,AQ32,AQ43)</f>
        <v/>
      </c>
      <c r="AR45" s="18">
        <f>SUM(AR11,AR32,AR43)</f>
        <v/>
      </c>
      <c r="AS45" s="16">
        <f>SUM(AS11,AS32,AS43)</f>
        <v/>
      </c>
      <c r="AT45" s="17">
        <f>SUM(AT11,AT32,AT43)</f>
        <v/>
      </c>
      <c r="AU45" s="17">
        <f>SUM(AU11,AU32,AU43)</f>
        <v/>
      </c>
      <c r="AV45" s="17">
        <f>SUM(AV11,AV32,AV43)</f>
        <v/>
      </c>
      <c r="AW45" s="17">
        <f>SUM(AW11,AW32,AW43)</f>
        <v/>
      </c>
      <c r="AX45" s="17">
        <f>SUM(AX11,AX32,AX43)</f>
        <v/>
      </c>
      <c r="AY45" s="17">
        <f>SUM(AY11,AY32,AY43)</f>
        <v/>
      </c>
      <c r="AZ45" s="17">
        <f>SUM(AZ11,AZ32,AZ43)</f>
        <v/>
      </c>
      <c r="BA45" s="17">
        <f>SUM(BA11,BA32,BA43)</f>
        <v/>
      </c>
      <c r="BB45" s="18">
        <f>SUM(BB11,BB32,BB43)</f>
        <v/>
      </c>
      <c r="BC45" s="16">
        <f>SUM(BC11,BC32,BC43)</f>
        <v/>
      </c>
      <c r="BD45" s="17">
        <f>SUM(BD11,BD32,BD43)</f>
        <v/>
      </c>
      <c r="BE45" s="17">
        <f>SUM(BE11,BE32,BE43)</f>
        <v/>
      </c>
      <c r="BF45" s="17">
        <f>SUM(BF11,BF32,BF43)</f>
        <v/>
      </c>
      <c r="BG45" s="17">
        <f>SUM(BG11,BG32,BG43)</f>
        <v/>
      </c>
      <c r="BH45" s="17">
        <f>SUM(BH11,BH32,BH43)</f>
        <v/>
      </c>
      <c r="BI45" s="17">
        <f>SUM(BI11,BI32,BI43)</f>
        <v/>
      </c>
      <c r="BJ45" s="17">
        <f>SUM(BJ11,BJ32,BJ43)</f>
        <v/>
      </c>
      <c r="BK45" s="17">
        <f>SUM(BK11,BK32,BK43)</f>
        <v/>
      </c>
      <c r="BL45" s="18">
        <f>SUM(BL11,BL32,BL43)</f>
        <v/>
      </c>
      <c r="BM45" s="16">
        <f>SUM(BM11,BM32,BM43)</f>
        <v/>
      </c>
      <c r="BN45" s="17">
        <f>SUM(BN11,BN32,BN43)</f>
        <v/>
      </c>
      <c r="BO45" s="17">
        <f>SUM(BO11,BO32,BO43)</f>
        <v/>
      </c>
      <c r="BP45" s="17">
        <f>BO45-BN45</f>
        <v/>
      </c>
      <c r="BQ45" s="17">
        <f>SUM(BQ11,BQ32,BQ43)</f>
        <v/>
      </c>
      <c r="BR45" s="17">
        <f>SUM(BR11,BR32,BR43)</f>
        <v/>
      </c>
      <c r="BS45" s="17">
        <f>BR45-BQ45</f>
        <v/>
      </c>
      <c r="BT45" s="17">
        <f>IFERROR(BR45/31*31,0)</f>
        <v/>
      </c>
    </row>
  </sheetData>
  <mergeCells count="7">
    <mergeCell ref="E3:N3"/>
    <mergeCell ref="AI3:AR3"/>
    <mergeCell ref="BC3:BL3"/>
    <mergeCell ref="Y3:AH3"/>
    <mergeCell ref="O3:X3"/>
    <mergeCell ref="AS3:BB3"/>
    <mergeCell ref="BN3:BT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31">
    <cfRule type="dataBar" priority="2">
      <dataBar showValue="1">
        <cfvo type="min"/>
        <cfvo type="max"/>
        <color rgb="00D8B4FE"/>
      </dataBar>
    </cfRule>
  </conditionalFormatting>
  <conditionalFormatting sqref="K35:K42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31">
    <cfRule type="dataBar" priority="5">
      <dataBar showValue="1">
        <cfvo type="min"/>
        <cfvo type="max"/>
        <color rgb="00D8B4FE"/>
      </dataBar>
    </cfRule>
  </conditionalFormatting>
  <conditionalFormatting sqref="N35:N42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31">
    <cfRule type="dataBar" priority="8">
      <dataBar showValue="1">
        <cfvo type="min"/>
        <cfvo type="max"/>
        <color rgb="00D8B4FE"/>
      </dataBar>
    </cfRule>
  </conditionalFormatting>
  <conditionalFormatting sqref="U35:U42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31">
    <cfRule type="dataBar" priority="11">
      <dataBar showValue="1">
        <cfvo type="min"/>
        <cfvo type="max"/>
        <color rgb="00D8B4FE"/>
      </dataBar>
    </cfRule>
  </conditionalFormatting>
  <conditionalFormatting sqref="X35:X42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31">
    <cfRule type="dataBar" priority="14">
      <dataBar showValue="1">
        <cfvo type="min"/>
        <cfvo type="max"/>
        <color rgb="00D8B4FE"/>
      </dataBar>
    </cfRule>
  </conditionalFormatting>
  <conditionalFormatting sqref="AE35:AE42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31">
    <cfRule type="dataBar" priority="17">
      <dataBar showValue="1">
        <cfvo type="min"/>
        <cfvo type="max"/>
        <color rgb="00D8B4FE"/>
      </dataBar>
    </cfRule>
  </conditionalFormatting>
  <conditionalFormatting sqref="AH35:AH42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31">
    <cfRule type="dataBar" priority="20">
      <dataBar showValue="1">
        <cfvo type="min"/>
        <cfvo type="max"/>
        <color rgb="00D8B4FE"/>
      </dataBar>
    </cfRule>
  </conditionalFormatting>
  <conditionalFormatting sqref="AO35:AO42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31">
    <cfRule type="dataBar" priority="23">
      <dataBar showValue="1">
        <cfvo type="min"/>
        <cfvo type="max"/>
        <color rgb="00D8B4FE"/>
      </dataBar>
    </cfRule>
  </conditionalFormatting>
  <conditionalFormatting sqref="AR35:AR42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31">
    <cfRule type="dataBar" priority="26">
      <dataBar showValue="1">
        <cfvo type="min"/>
        <cfvo type="max"/>
        <color rgb="00D8B4FE"/>
      </dataBar>
    </cfRule>
  </conditionalFormatting>
  <conditionalFormatting sqref="AY35:AY42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31">
    <cfRule type="dataBar" priority="29">
      <dataBar showValue="1">
        <cfvo type="min"/>
        <cfvo type="max"/>
        <color rgb="00D8B4FE"/>
      </dataBar>
    </cfRule>
  </conditionalFormatting>
  <conditionalFormatting sqref="BB35:BB42">
    <cfRule type="dataBar" priority="30">
      <dataBar showValue="1">
        <cfvo type="min"/>
        <cfvo type="max"/>
        <color rgb="00D8B4FE"/>
      </dataBar>
    </cfRule>
  </conditionalFormatting>
  <conditionalFormatting sqref="BI6:BI10">
    <cfRule type="dataBar" priority="31">
      <dataBar showValue="1">
        <cfvo type="min"/>
        <cfvo type="max"/>
        <color rgb="00D8B4FE"/>
      </dataBar>
    </cfRule>
  </conditionalFormatting>
  <conditionalFormatting sqref="BI14:BI31">
    <cfRule type="dataBar" priority="32">
      <dataBar showValue="1">
        <cfvo type="min"/>
        <cfvo type="max"/>
        <color rgb="00D8B4FE"/>
      </dataBar>
    </cfRule>
  </conditionalFormatting>
  <conditionalFormatting sqref="BI35:BI42">
    <cfRule type="dataBar" priority="33">
      <dataBar showValue="1">
        <cfvo type="min"/>
        <cfvo type="max"/>
        <color rgb="00D8B4FE"/>
      </dataBar>
    </cfRule>
  </conditionalFormatting>
  <conditionalFormatting sqref="BL6:BL10">
    <cfRule type="dataBar" priority="34">
      <dataBar showValue="1">
        <cfvo type="min"/>
        <cfvo type="max"/>
        <color rgb="00D8B4FE"/>
      </dataBar>
    </cfRule>
  </conditionalFormatting>
  <conditionalFormatting sqref="BL14:BL31">
    <cfRule type="dataBar" priority="35">
      <dataBar showValue="1">
        <cfvo type="min"/>
        <cfvo type="max"/>
        <color rgb="00D8B4FE"/>
      </dataBar>
    </cfRule>
  </conditionalFormatting>
  <conditionalFormatting sqref="BL35:BL42">
    <cfRule type="dataBar" priority="36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1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01.08.2026 — 31.08.2026</t>
        </is>
      </c>
    </row>
    <row r="3">
      <c r="A3" t="inlineStr">
        <is>
          <t>Дата контроля: 31.08.2026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2716331.570000001</v>
      </c>
    </row>
    <row r="7">
      <c r="A7" s="8" t="inlineStr">
        <is>
          <t>План суммы</t>
        </is>
      </c>
      <c r="B7" s="21" t="n">
        <v>2716500</v>
      </c>
    </row>
    <row r="8">
      <c r="A8" s="8" t="inlineStr">
        <is>
          <t>Выполнение суммы</t>
        </is>
      </c>
      <c r="B8" s="22" t="n">
        <v>0.999937997423155</v>
      </c>
    </row>
    <row r="9">
      <c r="A9" s="8" t="inlineStr">
        <is>
          <t>Факт тренировок</t>
        </is>
      </c>
      <c r="B9" s="21" t="n">
        <v>1756</v>
      </c>
    </row>
    <row r="10">
      <c r="A10" s="8" t="inlineStr">
        <is>
          <t>План тренировок</t>
        </is>
      </c>
      <c r="B10" s="21" t="n">
        <v>1698</v>
      </c>
    </row>
    <row r="11">
      <c r="A11" s="8" t="inlineStr">
        <is>
          <t>Выполнение тренировок</t>
        </is>
      </c>
      <c r="B11" s="22" t="n">
        <v>1.034157832744405</v>
      </c>
    </row>
    <row r="12">
      <c r="A12" s="8" t="inlineStr">
        <is>
          <t>Дней прошло</t>
        </is>
      </c>
      <c r="B12" s="21" t="inlineStr">
        <is>
          <t>31 / 31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652</v>
      </c>
      <c r="C17" s="10" t="n">
        <v>642</v>
      </c>
      <c r="D17" s="23" t="n">
        <v>0.9846625766871165</v>
      </c>
      <c r="E17" s="10" t="n">
        <v>1039000</v>
      </c>
      <c r="F17" s="10" t="n">
        <v>1037143.83</v>
      </c>
      <c r="G17" s="23" t="n">
        <v>0.9982135033686238</v>
      </c>
      <c r="H17" s="10" t="n">
        <v>1037143.83</v>
      </c>
      <c r="I17" s="10" t="n">
        <v>-1856.169999999925</v>
      </c>
    </row>
    <row r="18">
      <c r="A18" s="8" t="inlineStr">
        <is>
          <t>ТЗ</t>
        </is>
      </c>
      <c r="B18" s="10" t="n">
        <v>705</v>
      </c>
      <c r="C18" s="10" t="n">
        <v>753</v>
      </c>
      <c r="D18" s="23" t="n">
        <v>1.068085106382979</v>
      </c>
      <c r="E18" s="10" t="n">
        <v>1150700</v>
      </c>
      <c r="F18" s="10" t="n">
        <v>1136337.800000001</v>
      </c>
      <c r="G18" s="23" t="n">
        <v>0.9875187277309468</v>
      </c>
      <c r="H18" s="10" t="n">
        <v>1136337.800000001</v>
      </c>
      <c r="I18" s="10" t="n">
        <v>-14362.19999999949</v>
      </c>
    </row>
    <row r="19">
      <c r="A19" s="8" t="inlineStr">
        <is>
          <t>ГП</t>
        </is>
      </c>
      <c r="B19" s="10" t="n">
        <v>341</v>
      </c>
      <c r="C19" s="10" t="n">
        <v>361</v>
      </c>
      <c r="D19" s="23" t="n">
        <v>1.058651026392962</v>
      </c>
      <c r="E19" s="10" t="n">
        <v>526800</v>
      </c>
      <c r="F19" s="10" t="n">
        <v>542849.9400000001</v>
      </c>
      <c r="G19" s="23" t="n">
        <v>1.030466856492027</v>
      </c>
      <c r="H19" s="10" t="n">
        <v>542849.9400000001</v>
      </c>
      <c r="I19" s="10" t="n">
        <v>16049.94000000006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Сафонов Евгений Игоревич</t>
        </is>
      </c>
      <c r="C25" s="10" t="n">
        <v>149</v>
      </c>
      <c r="D25" s="10" t="n">
        <v>25</v>
      </c>
      <c r="E25" s="23" t="n">
        <v>0.1677852348993289</v>
      </c>
      <c r="F25" s="10" t="n">
        <v>223300</v>
      </c>
      <c r="G25" s="10" t="n">
        <v>38773.71</v>
      </c>
      <c r="H25" s="23" t="n">
        <v>0.1736395432154053</v>
      </c>
      <c r="I25" s="10" t="n">
        <v>38773.71</v>
      </c>
      <c r="J25" s="10" t="n">
        <v>-184526.29</v>
      </c>
    </row>
    <row r="26">
      <c r="A26" s="8" t="inlineStr">
        <is>
          <t>БАС</t>
        </is>
      </c>
      <c r="B26" s="8" t="inlineStr">
        <is>
          <t>Чепчугов Александр Викторович</t>
        </is>
      </c>
      <c r="C26" s="10" t="n">
        <v>131</v>
      </c>
      <c r="D26" s="10" t="n">
        <v>139</v>
      </c>
      <c r="E26" s="23" t="n">
        <v>1.061068702290076</v>
      </c>
      <c r="F26" s="10" t="n">
        <v>194200</v>
      </c>
      <c r="G26" s="10" t="n">
        <v>227648.5</v>
      </c>
      <c r="H26" s="23" t="n">
        <v>1.172237384140062</v>
      </c>
      <c r="I26" s="10" t="n">
        <v>227648.5</v>
      </c>
      <c r="J26" s="10" t="n">
        <v>33448.5</v>
      </c>
    </row>
    <row r="27">
      <c r="A27" s="8" t="inlineStr">
        <is>
          <t>БАС</t>
        </is>
      </c>
      <c r="B27" s="8" t="inlineStr">
        <is>
          <t>Куликов Сергей Анатольевич</t>
        </is>
      </c>
      <c r="C27" s="10" t="n">
        <v>194</v>
      </c>
      <c r="D27" s="10" t="n">
        <v>269</v>
      </c>
      <c r="E27" s="23" t="n">
        <v>1.38659793814433</v>
      </c>
      <c r="F27" s="10" t="n">
        <v>325400</v>
      </c>
      <c r="G27" s="10" t="n">
        <v>393777.51</v>
      </c>
      <c r="H27" s="23" t="n">
        <v>1.210133712354026</v>
      </c>
      <c r="I27" s="10" t="n">
        <v>393777.51</v>
      </c>
      <c r="J27" s="10" t="n">
        <v>68377.51000000001</v>
      </c>
    </row>
    <row r="28">
      <c r="A28" s="8" t="inlineStr">
        <is>
          <t>БАС</t>
        </is>
      </c>
      <c r="B28" s="8" t="inlineStr">
        <is>
          <t>Выродова Анастасия Александровна</t>
        </is>
      </c>
      <c r="C28" s="10" t="n">
        <v>148</v>
      </c>
      <c r="D28" s="10" t="n">
        <v>179</v>
      </c>
      <c r="E28" s="23" t="n">
        <v>1.209459459459459</v>
      </c>
      <c r="F28" s="10" t="n">
        <v>254300</v>
      </c>
      <c r="G28" s="10" t="n">
        <v>319205.61</v>
      </c>
      <c r="H28" s="23" t="n">
        <v>1.255232441997641</v>
      </c>
      <c r="I28" s="10" t="n">
        <v>319205.61</v>
      </c>
      <c r="J28" s="10" t="n">
        <v>64905.60999999999</v>
      </c>
    </row>
    <row r="29">
      <c r="A29" s="8" t="inlineStr">
        <is>
          <t>БАС</t>
        </is>
      </c>
      <c r="B29" s="8" t="inlineStr">
        <is>
          <t>Шипикова Екатерина Игоревна</t>
        </is>
      </c>
      <c r="C29" s="10" t="n">
        <v>30</v>
      </c>
      <c r="D29" s="10" t="n">
        <v>30</v>
      </c>
      <c r="E29" s="23" t="n">
        <v>1</v>
      </c>
      <c r="F29" s="10" t="n">
        <v>41800</v>
      </c>
      <c r="G29" s="10" t="n">
        <v>57738.5</v>
      </c>
      <c r="H29" s="23" t="n">
        <v>1.381303827751196</v>
      </c>
      <c r="I29" s="10" t="n">
        <v>57738.5</v>
      </c>
      <c r="J29" s="10" t="n">
        <v>15938.5</v>
      </c>
    </row>
    <row r="30">
      <c r="A30" s="8" t="inlineStr">
        <is>
          <t>ТЗ</t>
        </is>
      </c>
      <c r="B30" s="8" t="inlineStr">
        <is>
          <t>Бабакаев Артем Вячеславович</t>
        </is>
      </c>
      <c r="C30" s="10" t="n">
        <v>0</v>
      </c>
      <c r="D30" s="10" t="n">
        <v>41</v>
      </c>
      <c r="E30" s="23" t="n">
        <v>0</v>
      </c>
      <c r="F30" s="10" t="n">
        <v>0</v>
      </c>
      <c r="G30" s="10" t="n">
        <v>80625.5</v>
      </c>
      <c r="H30" s="23" t="n">
        <v>0</v>
      </c>
      <c r="I30" s="10" t="n">
        <v>80625.5</v>
      </c>
      <c r="J30" s="10" t="n">
        <v>80625.5</v>
      </c>
    </row>
    <row r="31">
      <c r="A31" s="8" t="inlineStr">
        <is>
          <t>ТЗ</t>
        </is>
      </c>
      <c r="B31" s="8" t="inlineStr">
        <is>
          <t>Корженко Илья Олегович</t>
        </is>
      </c>
      <c r="C31" s="10" t="n">
        <v>0</v>
      </c>
      <c r="D31" s="10" t="n">
        <v>16</v>
      </c>
      <c r="E31" s="23" t="n">
        <v>0</v>
      </c>
      <c r="F31" s="10" t="n">
        <v>0</v>
      </c>
      <c r="G31" s="10" t="n">
        <v>23507.5</v>
      </c>
      <c r="H31" s="23" t="n">
        <v>0</v>
      </c>
      <c r="I31" s="10" t="n">
        <v>23507.5</v>
      </c>
      <c r="J31" s="10" t="n">
        <v>23507.5</v>
      </c>
    </row>
    <row r="32">
      <c r="A32" s="8" t="inlineStr">
        <is>
          <t>ТЗ</t>
        </is>
      </c>
      <c r="B32" s="8" t="inlineStr">
        <is>
          <t>Иванова Мария Владимировна</t>
        </is>
      </c>
      <c r="C32" s="10" t="n">
        <v>110</v>
      </c>
      <c r="D32" s="10" t="n">
        <v>1</v>
      </c>
      <c r="E32" s="23" t="n">
        <v>0.00909090909090909</v>
      </c>
      <c r="F32" s="10" t="n">
        <v>170900</v>
      </c>
      <c r="G32" s="10" t="n">
        <v>1512</v>
      </c>
      <c r="H32" s="23" t="n">
        <v>0.008847279110590989</v>
      </c>
      <c r="I32" s="10" t="n">
        <v>1512</v>
      </c>
      <c r="J32" s="10" t="n">
        <v>-169388</v>
      </c>
    </row>
    <row r="33">
      <c r="A33" s="8" t="inlineStr">
        <is>
          <t>ТЗ</t>
        </is>
      </c>
      <c r="B33" s="8" t="inlineStr">
        <is>
          <t>Иванов Дмитрий Денисович</t>
        </is>
      </c>
      <c r="C33" s="10" t="n">
        <v>72</v>
      </c>
      <c r="D33" s="10" t="n">
        <v>33</v>
      </c>
      <c r="E33" s="23" t="n">
        <v>0.4583333333333333</v>
      </c>
      <c r="F33" s="10" t="n">
        <v>167700</v>
      </c>
      <c r="G33" s="10" t="n">
        <v>68318.5</v>
      </c>
      <c r="H33" s="23" t="n">
        <v>0.4073852116875373</v>
      </c>
      <c r="I33" s="10" t="n">
        <v>68318.5</v>
      </c>
      <c r="J33" s="10" t="n">
        <v>-99381.5</v>
      </c>
    </row>
    <row r="34">
      <c r="A34" s="8" t="inlineStr">
        <is>
          <t>ТЗ</t>
        </is>
      </c>
      <c r="B34" s="8" t="inlineStr">
        <is>
          <t>Рудакова Ксения Витальевна</t>
        </is>
      </c>
      <c r="C34" s="10" t="n">
        <v>72</v>
      </c>
      <c r="D34" s="10" t="n">
        <v>56</v>
      </c>
      <c r="E34" s="23" t="n">
        <v>0.7777777777777778</v>
      </c>
      <c r="F34" s="10" t="n">
        <v>119800</v>
      </c>
      <c r="G34" s="10" t="n">
        <v>77084.5</v>
      </c>
      <c r="H34" s="23" t="n">
        <v>0.6434432387312187</v>
      </c>
      <c r="I34" s="10" t="n">
        <v>77084.5</v>
      </c>
      <c r="J34" s="10" t="n">
        <v>-42715.5</v>
      </c>
    </row>
    <row r="35">
      <c r="A35" s="8" t="inlineStr">
        <is>
          <t>ТЗ</t>
        </is>
      </c>
      <c r="B35" s="8" t="inlineStr">
        <is>
          <t>Попова Наталья Юрьевна</t>
        </is>
      </c>
      <c r="C35" s="10" t="n">
        <v>50</v>
      </c>
      <c r="D35" s="10" t="n">
        <v>40</v>
      </c>
      <c r="E35" s="23" t="n">
        <v>0.8</v>
      </c>
      <c r="F35" s="10" t="n">
        <v>85500</v>
      </c>
      <c r="G35" s="10" t="n">
        <v>59301</v>
      </c>
      <c r="H35" s="23" t="n">
        <v>0.6935789473684211</v>
      </c>
      <c r="I35" s="10" t="n">
        <v>59301</v>
      </c>
      <c r="J35" s="10" t="n">
        <v>-26199</v>
      </c>
    </row>
    <row r="36">
      <c r="A36" s="8" t="inlineStr">
        <is>
          <t>ТЗ</t>
        </is>
      </c>
      <c r="B36" s="8" t="inlineStr">
        <is>
          <t>Баязитова Алина Игоревна</t>
        </is>
      </c>
      <c r="C36" s="10" t="n">
        <v>70</v>
      </c>
      <c r="D36" s="10" t="n">
        <v>58</v>
      </c>
      <c r="E36" s="23" t="n">
        <v>0.8285714285714286</v>
      </c>
      <c r="F36" s="10" t="n">
        <v>104600</v>
      </c>
      <c r="G36" s="10" t="n">
        <v>75771.42999999999</v>
      </c>
      <c r="H36" s="23" t="n">
        <v>0.724392256214149</v>
      </c>
      <c r="I36" s="10" t="n">
        <v>75771.42999999999</v>
      </c>
      <c r="J36" s="10" t="n">
        <v>-28828.57000000001</v>
      </c>
    </row>
    <row r="37">
      <c r="A37" s="8" t="inlineStr">
        <is>
          <t>ТЗ</t>
        </is>
      </c>
      <c r="B37" s="8" t="inlineStr">
        <is>
          <t>Ермолаев Кирилл Максимович</t>
        </is>
      </c>
      <c r="C37" s="10" t="n">
        <v>98</v>
      </c>
      <c r="D37" s="10" t="n">
        <v>108</v>
      </c>
      <c r="E37" s="23" t="n">
        <v>1.102040816326531</v>
      </c>
      <c r="F37" s="10" t="n">
        <v>164400</v>
      </c>
      <c r="G37" s="10" t="n">
        <v>167135.99</v>
      </c>
      <c r="H37" s="23" t="n">
        <v>1.016642274939173</v>
      </c>
      <c r="I37" s="10" t="n">
        <v>167135.99</v>
      </c>
      <c r="J37" s="10" t="n">
        <v>2735.99000000002</v>
      </c>
    </row>
    <row r="38">
      <c r="A38" s="8" t="inlineStr">
        <is>
          <t>ТЗ</t>
        </is>
      </c>
      <c r="B38" s="8" t="inlineStr">
        <is>
          <t>Зырянова Анастасия Васильевна</t>
        </is>
      </c>
      <c r="C38" s="10" t="n">
        <v>45</v>
      </c>
      <c r="D38" s="10" t="n">
        <v>55</v>
      </c>
      <c r="E38" s="23" t="n">
        <v>1.222222222222222</v>
      </c>
      <c r="F38" s="10" t="n">
        <v>69300</v>
      </c>
      <c r="G38" s="10" t="n">
        <v>78000.66</v>
      </c>
      <c r="H38" s="23" t="n">
        <v>1.125550649350649</v>
      </c>
      <c r="I38" s="10" t="n">
        <v>78000.66</v>
      </c>
      <c r="J38" s="10" t="n">
        <v>8700.660000000003</v>
      </c>
    </row>
    <row r="39">
      <c r="A39" s="8" t="inlineStr">
        <is>
          <t>ТЗ</t>
        </is>
      </c>
      <c r="B39" s="8" t="inlineStr">
        <is>
          <t>Бурылова Алена Сергеевна</t>
        </is>
      </c>
      <c r="C39" s="10" t="n">
        <v>43</v>
      </c>
      <c r="D39" s="10" t="n">
        <v>50</v>
      </c>
      <c r="E39" s="23" t="n">
        <v>1.162790697674419</v>
      </c>
      <c r="F39" s="10" t="n">
        <v>66200</v>
      </c>
      <c r="G39" s="10" t="n">
        <v>80058.17</v>
      </c>
      <c r="H39" s="23" t="n">
        <v>1.209337915407855</v>
      </c>
      <c r="I39" s="10" t="n">
        <v>80058.17</v>
      </c>
      <c r="J39" s="10" t="n">
        <v>13858.17</v>
      </c>
    </row>
    <row r="40">
      <c r="A40" s="8" t="inlineStr">
        <is>
          <t>ТЗ</t>
        </is>
      </c>
      <c r="B40" s="8" t="inlineStr">
        <is>
          <t>Свешникова Ирина Валерьевна</t>
        </is>
      </c>
      <c r="C40" s="10" t="n">
        <v>56</v>
      </c>
      <c r="D40" s="10" t="n">
        <v>85</v>
      </c>
      <c r="E40" s="23" t="n">
        <v>1.517857142857143</v>
      </c>
      <c r="F40" s="10" t="n">
        <v>83300</v>
      </c>
      <c r="G40" s="10" t="n">
        <v>132441.63</v>
      </c>
      <c r="H40" s="23" t="n">
        <v>1.589935534213686</v>
      </c>
      <c r="I40" s="10" t="n">
        <v>132441.63</v>
      </c>
      <c r="J40" s="10" t="n">
        <v>49141.63</v>
      </c>
    </row>
    <row r="41">
      <c r="A41" s="8" t="inlineStr">
        <is>
          <t>ТЗ</t>
        </is>
      </c>
      <c r="B41" s="8" t="inlineStr">
        <is>
          <t>Поскотина Екатерина Андреевна</t>
        </is>
      </c>
      <c r="C41" s="10" t="n">
        <v>27</v>
      </c>
      <c r="D41" s="10" t="n">
        <v>41</v>
      </c>
      <c r="E41" s="23" t="n">
        <v>1.518518518518519</v>
      </c>
      <c r="F41" s="10" t="n">
        <v>37500</v>
      </c>
      <c r="G41" s="10" t="n">
        <v>61376.5</v>
      </c>
      <c r="H41" s="23" t="n">
        <v>1.636706666666667</v>
      </c>
      <c r="I41" s="10" t="n">
        <v>61376.5</v>
      </c>
      <c r="J41" s="10" t="n">
        <v>23876.5</v>
      </c>
    </row>
    <row r="42">
      <c r="A42" s="8" t="inlineStr">
        <is>
          <t>ТЗ</t>
        </is>
      </c>
      <c r="B42" s="8" t="inlineStr">
        <is>
          <t>Бакина Татьяна Альбертовна</t>
        </is>
      </c>
      <c r="C42" s="10" t="n">
        <v>25</v>
      </c>
      <c r="D42" s="10" t="n">
        <v>40</v>
      </c>
      <c r="E42" s="23" t="n">
        <v>1.6</v>
      </c>
      <c r="F42" s="10" t="n">
        <v>36700</v>
      </c>
      <c r="G42" s="10" t="n">
        <v>62286</v>
      </c>
      <c r="H42" s="23" t="n">
        <v>1.69716621253406</v>
      </c>
      <c r="I42" s="10" t="n">
        <v>62286</v>
      </c>
      <c r="J42" s="10" t="n">
        <v>25586</v>
      </c>
    </row>
    <row r="43">
      <c r="A43" s="8" t="inlineStr">
        <is>
          <t>ТЗ</t>
        </is>
      </c>
      <c r="B43" s="8" t="inlineStr">
        <is>
          <t>Винокуров Иван Владимирович</t>
        </is>
      </c>
      <c r="C43" s="10" t="n">
        <v>11</v>
      </c>
      <c r="D43" s="10" t="n">
        <v>24</v>
      </c>
      <c r="E43" s="23" t="n">
        <v>2.181818181818182</v>
      </c>
      <c r="F43" s="10" t="n">
        <v>17100</v>
      </c>
      <c r="G43" s="10" t="n">
        <v>29511.42</v>
      </c>
      <c r="H43" s="23" t="n">
        <v>1.725814035087719</v>
      </c>
      <c r="I43" s="10" t="n">
        <v>29511.42</v>
      </c>
      <c r="J43" s="10" t="n">
        <v>12411.42</v>
      </c>
    </row>
    <row r="44">
      <c r="A44" s="8" t="inlineStr">
        <is>
          <t>ТЗ</t>
        </is>
      </c>
      <c r="B44" s="8" t="inlineStr">
        <is>
          <t>Унру Юлия Сергеевна</t>
        </is>
      </c>
      <c r="C44" s="10" t="n">
        <v>9</v>
      </c>
      <c r="D44" s="10" t="n">
        <v>20</v>
      </c>
      <c r="E44" s="23" t="n">
        <v>2.222222222222222</v>
      </c>
      <c r="F44" s="10" t="n">
        <v>12400</v>
      </c>
      <c r="G44" s="10" t="n">
        <v>26214</v>
      </c>
      <c r="H44" s="23" t="n">
        <v>2.114032258064516</v>
      </c>
      <c r="I44" s="10" t="n">
        <v>26214</v>
      </c>
      <c r="J44" s="10" t="n">
        <v>13814</v>
      </c>
    </row>
    <row r="45">
      <c r="A45" s="8" t="inlineStr">
        <is>
          <t>ТЗ</t>
        </is>
      </c>
      <c r="B45" s="8" t="inlineStr">
        <is>
          <t>Ларионов Александр Сергеевич</t>
        </is>
      </c>
      <c r="C45" s="10" t="n">
        <v>6</v>
      </c>
      <c r="D45" s="10" t="n">
        <v>12</v>
      </c>
      <c r="E45" s="23" t="n">
        <v>2</v>
      </c>
      <c r="F45" s="10" t="n">
        <v>7600</v>
      </c>
      <c r="G45" s="10" t="n">
        <v>17937.5</v>
      </c>
      <c r="H45" s="23" t="n">
        <v>2.360197368421053</v>
      </c>
      <c r="I45" s="10" t="n">
        <v>17937.5</v>
      </c>
      <c r="J45" s="10" t="n">
        <v>10337.5</v>
      </c>
    </row>
    <row r="46">
      <c r="A46" s="8" t="inlineStr">
        <is>
          <t>ТЗ</t>
        </is>
      </c>
      <c r="B46" s="8" t="inlineStr">
        <is>
          <t>Денисова Дарья Игоревна</t>
        </is>
      </c>
      <c r="C46" s="10" t="n">
        <v>9</v>
      </c>
      <c r="D46" s="10" t="n">
        <v>30</v>
      </c>
      <c r="E46" s="23" t="n">
        <v>3.333333333333333</v>
      </c>
      <c r="F46" s="10" t="n">
        <v>5300</v>
      </c>
      <c r="G46" s="10" t="n">
        <v>38398</v>
      </c>
      <c r="H46" s="23" t="n">
        <v>7.244905660377358</v>
      </c>
      <c r="I46" s="10" t="n">
        <v>38398</v>
      </c>
      <c r="J46" s="10" t="n">
        <v>33098</v>
      </c>
    </row>
    <row r="47">
      <c r="A47" s="8" t="inlineStr">
        <is>
          <t>ТЗ</t>
        </is>
      </c>
      <c r="B47" s="8" t="inlineStr">
        <is>
          <t>Воробьева Ольга Геннадьевна</t>
        </is>
      </c>
      <c r="C47" s="10" t="n">
        <v>2</v>
      </c>
      <c r="D47" s="10" t="n">
        <v>43</v>
      </c>
      <c r="E47" s="23" t="n">
        <v>21.5</v>
      </c>
      <c r="F47" s="10" t="n">
        <v>2400</v>
      </c>
      <c r="G47" s="10" t="n">
        <v>56857.5</v>
      </c>
      <c r="H47" s="23" t="n">
        <v>23.690625</v>
      </c>
      <c r="I47" s="10" t="n">
        <v>56857.5</v>
      </c>
      <c r="J47" s="10" t="n">
        <v>54457.5</v>
      </c>
    </row>
    <row r="48">
      <c r="A48" s="8" t="inlineStr">
        <is>
          <t>ГП</t>
        </is>
      </c>
      <c r="B48" s="8" t="inlineStr">
        <is>
          <t>Назарова Анастасия Владимировна</t>
        </is>
      </c>
      <c r="C48" s="10" t="n">
        <v>0</v>
      </c>
      <c r="D48" s="10" t="n">
        <v>1</v>
      </c>
      <c r="E48" s="23" t="n">
        <v>0</v>
      </c>
      <c r="F48" s="10" t="n">
        <v>0</v>
      </c>
      <c r="G48" s="10" t="n">
        <v>0</v>
      </c>
      <c r="H48" s="23" t="n">
        <v>0</v>
      </c>
      <c r="I48" s="10" t="n">
        <v>0</v>
      </c>
      <c r="J48" s="10" t="n">
        <v>0</v>
      </c>
    </row>
    <row r="49">
      <c r="A49" s="8" t="inlineStr">
        <is>
          <t>ГП</t>
        </is>
      </c>
      <c r="B49" s="8" t="inlineStr">
        <is>
          <t>Шефер Александра Вячеславовна</t>
        </is>
      </c>
      <c r="C49" s="10" t="n">
        <v>66</v>
      </c>
      <c r="D49" s="10" t="n">
        <v>20</v>
      </c>
      <c r="E49" s="23" t="n">
        <v>0.303030303030303</v>
      </c>
      <c r="F49" s="10" t="n">
        <v>101400</v>
      </c>
      <c r="G49" s="10" t="n">
        <v>29790</v>
      </c>
      <c r="H49" s="23" t="n">
        <v>0.2937869822485207</v>
      </c>
      <c r="I49" s="10" t="n">
        <v>29790</v>
      </c>
      <c r="J49" s="10" t="n">
        <v>-71610</v>
      </c>
    </row>
    <row r="50">
      <c r="A50" s="8" t="inlineStr">
        <is>
          <t>ГП</t>
        </is>
      </c>
      <c r="B50" s="8" t="inlineStr">
        <is>
          <t>Гудаева Василиса Владимировна</t>
        </is>
      </c>
      <c r="C50" s="10" t="n">
        <v>28</v>
      </c>
      <c r="D50" s="10" t="n">
        <v>14</v>
      </c>
      <c r="E50" s="23" t="n">
        <v>0.5</v>
      </c>
      <c r="F50" s="10" t="n">
        <v>40100</v>
      </c>
      <c r="G50" s="10" t="n">
        <v>25532</v>
      </c>
      <c r="H50" s="23" t="n">
        <v>0.6367082294264339</v>
      </c>
      <c r="I50" s="10" t="n">
        <v>25532</v>
      </c>
      <c r="J50" s="10" t="n">
        <v>-14568</v>
      </c>
    </row>
    <row r="51">
      <c r="A51" s="8" t="inlineStr">
        <is>
          <t>ГП</t>
        </is>
      </c>
      <c r="B51" s="8" t="inlineStr">
        <is>
          <t>Нигамедзянова Милена Маратовна</t>
        </is>
      </c>
      <c r="C51" s="10" t="n">
        <v>53</v>
      </c>
      <c r="D51" s="10" t="n">
        <v>57</v>
      </c>
      <c r="E51" s="23" t="n">
        <v>1.075471698113208</v>
      </c>
      <c r="F51" s="10" t="n">
        <v>86800</v>
      </c>
      <c r="G51" s="10" t="n">
        <v>80972</v>
      </c>
      <c r="H51" s="23" t="n">
        <v>0.9328571428571428</v>
      </c>
      <c r="I51" s="10" t="n">
        <v>80972</v>
      </c>
      <c r="J51" s="10" t="n">
        <v>-5828</v>
      </c>
    </row>
    <row r="52">
      <c r="A52" s="8" t="inlineStr">
        <is>
          <t>ГП</t>
        </is>
      </c>
      <c r="B52" s="8" t="inlineStr">
        <is>
          <t>Колдунова Елена Владимировна</t>
        </is>
      </c>
      <c r="C52" s="10" t="n">
        <v>122</v>
      </c>
      <c r="D52" s="10" t="n">
        <v>121</v>
      </c>
      <c r="E52" s="23" t="n">
        <v>0.9918032786885246</v>
      </c>
      <c r="F52" s="10" t="n">
        <v>182100</v>
      </c>
      <c r="G52" s="10" t="n">
        <v>169931.85</v>
      </c>
      <c r="H52" s="23" t="n">
        <v>0.9331787479406918</v>
      </c>
      <c r="I52" s="10" t="n">
        <v>169931.85</v>
      </c>
      <c r="J52" s="10" t="n">
        <v>-12168.15000000002</v>
      </c>
    </row>
    <row r="53">
      <c r="A53" s="8" t="inlineStr">
        <is>
          <t>ГП</t>
        </is>
      </c>
      <c r="B53" s="8" t="inlineStr">
        <is>
          <t>Попова Елизавета Андреевна</t>
        </is>
      </c>
      <c r="C53" s="10" t="n">
        <v>27</v>
      </c>
      <c r="D53" s="10" t="n">
        <v>33</v>
      </c>
      <c r="E53" s="23" t="n">
        <v>1.222222222222222</v>
      </c>
      <c r="F53" s="10" t="n">
        <v>44000</v>
      </c>
      <c r="G53" s="10" t="n">
        <v>52388.25</v>
      </c>
      <c r="H53" s="23" t="n">
        <v>1.190642045454545</v>
      </c>
      <c r="I53" s="10" t="n">
        <v>52388.25</v>
      </c>
      <c r="J53" s="10" t="n">
        <v>8388.25</v>
      </c>
    </row>
    <row r="54">
      <c r="A54" s="8" t="inlineStr">
        <is>
          <t>ГП</t>
        </is>
      </c>
      <c r="B54" s="8" t="inlineStr">
        <is>
          <t>Рузгар Мария Дмитриевна</t>
        </is>
      </c>
      <c r="C54" s="10" t="n">
        <v>29</v>
      </c>
      <c r="D54" s="10" t="n">
        <v>42</v>
      </c>
      <c r="E54" s="23" t="n">
        <v>1.448275862068966</v>
      </c>
      <c r="F54" s="10" t="n">
        <v>40800</v>
      </c>
      <c r="G54" s="10" t="n">
        <v>51443.09</v>
      </c>
      <c r="H54" s="23" t="n">
        <v>1.260860049019608</v>
      </c>
      <c r="I54" s="10" t="n">
        <v>51443.09</v>
      </c>
      <c r="J54" s="10" t="n">
        <v>10643.09</v>
      </c>
    </row>
    <row r="55">
      <c r="A55" s="8" t="inlineStr">
        <is>
          <t>ГП</t>
        </is>
      </c>
      <c r="B55" s="8" t="inlineStr">
        <is>
          <t>Чепчугова Екатерина Александровна</t>
        </is>
      </c>
      <c r="C55" s="10" t="n">
        <v>16</v>
      </c>
      <c r="D55" s="10" t="n">
        <v>73</v>
      </c>
      <c r="E55" s="23" t="n">
        <v>4.5625</v>
      </c>
      <c r="F55" s="10" t="n">
        <v>31600</v>
      </c>
      <c r="G55" s="10" t="n">
        <v>132792.75</v>
      </c>
      <c r="H55" s="23" t="n">
        <v>4.202302215189873</v>
      </c>
      <c r="I55" s="10" t="n">
        <v>132792.75</v>
      </c>
      <c r="J55" s="10" t="n">
        <v>101192.75</v>
      </c>
    </row>
    <row r="59">
      <c r="A59" s="2" t="inlineStr">
        <is>
          <t>Дорожная карта по дням</t>
        </is>
      </c>
    </row>
    <row r="60">
      <c r="A60" s="20" t="inlineStr">
        <is>
          <t>День</t>
        </is>
      </c>
      <c r="B60" s="20" t="inlineStr">
        <is>
          <t>Дата</t>
        </is>
      </c>
      <c r="C60" s="20" t="inlineStr">
        <is>
          <t>План ₽ накоп.</t>
        </is>
      </c>
      <c r="D60" s="20" t="inlineStr">
        <is>
          <t>Факт ₽ день</t>
        </is>
      </c>
      <c r="E60" s="20" t="inlineStr">
        <is>
          <t>Факт ₽ накоп.</t>
        </is>
      </c>
      <c r="F60" s="20" t="inlineStr">
        <is>
          <t>% ₽</t>
        </is>
      </c>
      <c r="G60" s="20" t="inlineStr">
        <is>
          <t>План трен. накоп.</t>
        </is>
      </c>
      <c r="H60" s="20" t="inlineStr">
        <is>
          <t>Факт трен. день</t>
        </is>
      </c>
      <c r="I60" s="20" t="inlineStr">
        <is>
          <t>Факт трен. накоп.</t>
        </is>
      </c>
      <c r="J60" s="20" t="inlineStr">
        <is>
          <t>% трен.</t>
        </is>
      </c>
    </row>
    <row r="61">
      <c r="A61" s="8" t="n">
        <v>1</v>
      </c>
      <c r="B61" s="8" t="inlineStr">
        <is>
          <t>01.08.2026</t>
        </is>
      </c>
      <c r="C61" s="10" t="n">
        <v>52676.84404647973</v>
      </c>
      <c r="D61" s="10" t="n">
        <v>19943.08</v>
      </c>
      <c r="E61" s="10" t="n">
        <v>19943.08</v>
      </c>
      <c r="F61" s="23" t="n">
        <v>0.3785929161284435</v>
      </c>
      <c r="G61" s="10" t="n">
        <v>34.5600827935145</v>
      </c>
      <c r="H61" s="10" t="n">
        <v>15</v>
      </c>
      <c r="I61" s="10" t="n">
        <v>15</v>
      </c>
      <c r="J61" s="23" t="n">
        <v>0.4340267380035003</v>
      </c>
    </row>
    <row r="62">
      <c r="A62" s="8" t="n">
        <v>2</v>
      </c>
      <c r="B62" s="8" t="inlineStr">
        <is>
          <t>02.08.2026</t>
        </is>
      </c>
      <c r="C62" s="10" t="n">
        <v>97003.35618589663</v>
      </c>
      <c r="D62" s="10" t="n">
        <v>33536.33</v>
      </c>
      <c r="E62" s="10" t="n">
        <v>53479.41</v>
      </c>
      <c r="F62" s="23" t="n">
        <v>0.5513150482908281</v>
      </c>
      <c r="G62" s="10" t="n">
        <v>62.09099620529724</v>
      </c>
      <c r="H62" s="10" t="n">
        <v>24</v>
      </c>
      <c r="I62" s="10" t="n">
        <v>39</v>
      </c>
      <c r="J62" s="23" t="n">
        <v>0.6281103925446883</v>
      </c>
    </row>
    <row r="63">
      <c r="A63" s="8" t="n">
        <v>3</v>
      </c>
      <c r="B63" s="8" t="inlineStr">
        <is>
          <t>03.08.2026</t>
        </is>
      </c>
      <c r="C63" s="10" t="n">
        <v>206355.4577287334</v>
      </c>
      <c r="D63" s="10" t="n">
        <v>118774.16</v>
      </c>
      <c r="E63" s="10" t="n">
        <v>172253.57</v>
      </c>
      <c r="F63" s="23" t="n">
        <v>0.834742012137317</v>
      </c>
      <c r="G63" s="10" t="n">
        <v>130.4952278738165</v>
      </c>
      <c r="H63" s="10" t="n">
        <v>77</v>
      </c>
      <c r="I63" s="10" t="n">
        <v>116</v>
      </c>
      <c r="J63" s="23" t="n">
        <v>0.8889213949813336</v>
      </c>
    </row>
    <row r="64">
      <c r="A64" s="8" t="n">
        <v>4</v>
      </c>
      <c r="B64" s="8" t="inlineStr">
        <is>
          <t>04.08.2026</t>
        </is>
      </c>
      <c r="C64" s="10" t="n">
        <v>307484.2551289876</v>
      </c>
      <c r="D64" s="10" t="n">
        <v>107610.5</v>
      </c>
      <c r="E64" s="10" t="n">
        <v>279864.07</v>
      </c>
      <c r="F64" s="23" t="n">
        <v>0.9101736603801027</v>
      </c>
      <c r="G64" s="10" t="n">
        <v>192.9116485875273</v>
      </c>
      <c r="H64" s="10" t="n">
        <v>61</v>
      </c>
      <c r="I64" s="10" t="n">
        <v>177</v>
      </c>
      <c r="J64" s="23" t="n">
        <v>0.9175184665932297</v>
      </c>
    </row>
    <row r="65">
      <c r="A65" s="8" t="n">
        <v>5</v>
      </c>
      <c r="B65" s="8" t="inlineStr">
        <is>
          <t>05.08.2026</t>
        </is>
      </c>
      <c r="C65" s="10" t="n">
        <v>425874.0319378061</v>
      </c>
      <c r="D65" s="10" t="n">
        <v>146176.69</v>
      </c>
      <c r="E65" s="10" t="n">
        <v>426040.76</v>
      </c>
      <c r="F65" s="23" t="n">
        <v>1.000391496192983</v>
      </c>
      <c r="G65" s="10" t="n">
        <v>269.1260684579707</v>
      </c>
      <c r="H65" s="10" t="n">
        <v>94</v>
      </c>
      <c r="I65" s="10" t="n">
        <v>271</v>
      </c>
      <c r="J65" s="23" t="n">
        <v>1.006963024997045</v>
      </c>
    </row>
    <row r="66">
      <c r="A66" s="8" t="n">
        <v>6</v>
      </c>
      <c r="B66" s="8" t="inlineStr">
        <is>
          <t>06.08.2026</t>
        </is>
      </c>
      <c r="C66" s="10" t="n">
        <v>535411.4954215549</v>
      </c>
      <c r="D66" s="10" t="n">
        <v>111252.37</v>
      </c>
      <c r="E66" s="10" t="n">
        <v>537293.13</v>
      </c>
      <c r="F66" s="23" t="n">
        <v>1.003514370898898</v>
      </c>
      <c r="G66" s="10" t="n">
        <v>336.879451109663</v>
      </c>
      <c r="H66" s="10" t="n">
        <v>73</v>
      </c>
      <c r="I66" s="10" t="n">
        <v>344</v>
      </c>
      <c r="J66" s="23" t="n">
        <v>1.021136786072532</v>
      </c>
    </row>
    <row r="67">
      <c r="A67" s="8" t="n">
        <v>7</v>
      </c>
      <c r="B67" s="8" t="inlineStr">
        <is>
          <t>07.08.2026</t>
        </is>
      </c>
      <c r="C67" s="10" t="n">
        <v>627536.1355678166</v>
      </c>
      <c r="D67" s="10" t="n">
        <v>96210.5</v>
      </c>
      <c r="E67" s="10" t="n">
        <v>633503.63</v>
      </c>
      <c r="F67" s="23" t="n">
        <v>1.009509403672481</v>
      </c>
      <c r="G67" s="10" t="n">
        <v>391.8761930315458</v>
      </c>
      <c r="H67" s="10" t="n">
        <v>58</v>
      </c>
      <c r="I67" s="10" t="n">
        <v>402</v>
      </c>
      <c r="J67" s="23" t="n">
        <v>1.025834197505433</v>
      </c>
    </row>
    <row r="68">
      <c r="A68" s="8" t="n">
        <v>8</v>
      </c>
      <c r="B68" s="8" t="inlineStr">
        <is>
          <t>08.08.2026</t>
        </is>
      </c>
      <c r="C68" s="10" t="n">
        <v>680212.9796142962</v>
      </c>
      <c r="D68" s="10" t="n">
        <v>18411.92</v>
      </c>
      <c r="E68" s="10" t="n">
        <v>651915.55</v>
      </c>
      <c r="F68" s="23" t="n">
        <v>0.9583991625235646</v>
      </c>
      <c r="G68" s="10" t="n">
        <v>426.4362758250603</v>
      </c>
      <c r="H68" s="10" t="n">
        <v>14</v>
      </c>
      <c r="I68" s="10" t="n">
        <v>416</v>
      </c>
      <c r="J68" s="23" t="n">
        <v>0.9755267635126293</v>
      </c>
    </row>
    <row r="69">
      <c r="A69" s="8" t="n">
        <v>9</v>
      </c>
      <c r="B69" s="8" t="inlineStr">
        <is>
          <t>09.08.2026</t>
        </is>
      </c>
      <c r="C69" s="10" t="n">
        <v>724539.4917537131</v>
      </c>
      <c r="D69" s="10" t="n">
        <v>48448.78000000001</v>
      </c>
      <c r="E69" s="10" t="n">
        <v>700364.3300000001</v>
      </c>
      <c r="F69" s="23" t="n">
        <v>0.9666337556077196</v>
      </c>
      <c r="G69" s="10" t="n">
        <v>453.9671892368431</v>
      </c>
      <c r="H69" s="10" t="n">
        <v>29</v>
      </c>
      <c r="I69" s="10" t="n">
        <v>445</v>
      </c>
      <c r="J69" s="23" t="n">
        <v>0.9802470543038194</v>
      </c>
    </row>
    <row r="70">
      <c r="A70" s="8" t="n">
        <v>10</v>
      </c>
      <c r="B70" s="8" t="inlineStr">
        <is>
          <t>10.08.2026</t>
        </is>
      </c>
      <c r="C70" s="10" t="n">
        <v>833891.5932965499</v>
      </c>
      <c r="D70" s="10" t="n">
        <v>130317.71</v>
      </c>
      <c r="E70" s="10" t="n">
        <v>830682.04</v>
      </c>
      <c r="F70" s="23" t="n">
        <v>0.9961511144585812</v>
      </c>
      <c r="G70" s="10" t="n">
        <v>522.3714209053624</v>
      </c>
      <c r="H70" s="10" t="n">
        <v>91</v>
      </c>
      <c r="I70" s="10" t="n">
        <v>536</v>
      </c>
      <c r="J70" s="23" t="n">
        <v>1.026089825264592</v>
      </c>
    </row>
    <row r="71">
      <c r="A71" s="8" t="n">
        <v>11</v>
      </c>
      <c r="B71" s="8" t="inlineStr">
        <is>
          <t>11.08.2026</t>
        </is>
      </c>
      <c r="C71" s="10" t="n">
        <v>935020.390696804</v>
      </c>
      <c r="D71" s="10" t="n">
        <v>106187.55</v>
      </c>
      <c r="E71" s="10" t="n">
        <v>936869.5900000001</v>
      </c>
      <c r="F71" s="23" t="n">
        <v>1.001977710135089</v>
      </c>
      <c r="G71" s="10" t="n">
        <v>584.7878416190731</v>
      </c>
      <c r="H71" s="10" t="n">
        <v>67</v>
      </c>
      <c r="I71" s="10" t="n">
        <v>603</v>
      </c>
      <c r="J71" s="23" t="n">
        <v>1.031143189178667</v>
      </c>
    </row>
    <row r="72">
      <c r="A72" s="8" t="n">
        <v>12</v>
      </c>
      <c r="B72" s="8" t="inlineStr">
        <is>
          <t>12.08.2026</t>
        </is>
      </c>
      <c r="C72" s="10" t="n">
        <v>1053410.167505622</v>
      </c>
      <c r="D72" s="10" t="n">
        <v>120045.59</v>
      </c>
      <c r="E72" s="10" t="n">
        <v>1056915.18</v>
      </c>
      <c r="F72" s="23" t="n">
        <v>1.003327300801242</v>
      </c>
      <c r="G72" s="10" t="n">
        <v>661.0022614895166</v>
      </c>
      <c r="H72" s="10" t="n">
        <v>82</v>
      </c>
      <c r="I72" s="10" t="n">
        <v>685</v>
      </c>
      <c r="J72" s="23" t="n">
        <v>1.036305077771453</v>
      </c>
    </row>
    <row r="73">
      <c r="A73" s="8" t="n">
        <v>13</v>
      </c>
      <c r="B73" s="8" t="inlineStr">
        <is>
          <t>13.08.2026</t>
        </is>
      </c>
      <c r="C73" s="10" t="n">
        <v>1162947.630989371</v>
      </c>
      <c r="D73" s="10" t="n">
        <v>113678.46</v>
      </c>
      <c r="E73" s="10" t="n">
        <v>1170593.64</v>
      </c>
      <c r="F73" s="23" t="n">
        <v>1.006574680412844</v>
      </c>
      <c r="G73" s="10" t="n">
        <v>728.7556441412089</v>
      </c>
      <c r="H73" s="10" t="n">
        <v>69</v>
      </c>
      <c r="I73" s="10" t="n">
        <v>754</v>
      </c>
      <c r="J73" s="23" t="n">
        <v>1.034640357246962</v>
      </c>
    </row>
    <row r="74">
      <c r="A74" s="8" t="n">
        <v>14</v>
      </c>
      <c r="B74" s="8" t="inlineStr">
        <is>
          <t>14.08.2026</t>
        </is>
      </c>
      <c r="C74" s="10" t="n">
        <v>1255072.271135633</v>
      </c>
      <c r="D74" s="10" t="n">
        <v>93235.66</v>
      </c>
      <c r="E74" s="10" t="n">
        <v>1263829.3</v>
      </c>
      <c r="F74" s="23" t="n">
        <v>1.006977310443201</v>
      </c>
      <c r="G74" s="10" t="n">
        <v>783.7523860630916</v>
      </c>
      <c r="H74" s="10" t="n">
        <v>60</v>
      </c>
      <c r="I74" s="10" t="n">
        <v>814</v>
      </c>
      <c r="J74" s="23" t="n">
        <v>1.038593329315202</v>
      </c>
    </row>
    <row r="75">
      <c r="A75" s="8" t="n">
        <v>15</v>
      </c>
      <c r="B75" s="8" t="inlineStr">
        <is>
          <t>15.08.2026</t>
        </is>
      </c>
      <c r="C75" s="10" t="n">
        <v>1307749.115182113</v>
      </c>
      <c r="D75" s="10" t="n">
        <v>38142.93</v>
      </c>
      <c r="E75" s="10" t="n">
        <v>1301972.23</v>
      </c>
      <c r="F75" s="23" t="n">
        <v>0.9955825738170671</v>
      </c>
      <c r="G75" s="10" t="n">
        <v>818.3124688566062</v>
      </c>
      <c r="H75" s="10" t="n">
        <v>27</v>
      </c>
      <c r="I75" s="10" t="n">
        <v>841</v>
      </c>
      <c r="J75" s="23" t="n">
        <v>1.027724777523058</v>
      </c>
    </row>
    <row r="76">
      <c r="A76" s="8" t="n">
        <v>16</v>
      </c>
      <c r="B76" s="8" t="inlineStr">
        <is>
          <t>16.08.2026</t>
        </is>
      </c>
      <c r="C76" s="10" t="n">
        <v>1352075.62732153</v>
      </c>
      <c r="D76" s="10" t="n">
        <v>39417.42</v>
      </c>
      <c r="E76" s="10" t="n">
        <v>1341389.65</v>
      </c>
      <c r="F76" s="23" t="n">
        <v>0.9920966127148531</v>
      </c>
      <c r="G76" s="10" t="n">
        <v>845.843382268389</v>
      </c>
      <c r="H76" s="10" t="n">
        <v>28</v>
      </c>
      <c r="I76" s="10" t="n">
        <v>869</v>
      </c>
      <c r="J76" s="23" t="n">
        <v>1.027376956794897</v>
      </c>
    </row>
    <row r="77">
      <c r="A77" s="8" t="n">
        <v>17</v>
      </c>
      <c r="B77" s="8" t="inlineStr">
        <is>
          <t>17.08.2026</t>
        </is>
      </c>
      <c r="C77" s="10" t="n">
        <v>1461427.728864367</v>
      </c>
      <c r="D77" s="10" t="n">
        <v>131471.13</v>
      </c>
      <c r="E77" s="10" t="n">
        <v>1472860.78</v>
      </c>
      <c r="F77" s="23" t="n">
        <v>1.007823206655944</v>
      </c>
      <c r="G77" s="10" t="n">
        <v>914.2476139369082</v>
      </c>
      <c r="H77" s="10" t="n">
        <v>81</v>
      </c>
      <c r="I77" s="10" t="n">
        <v>950</v>
      </c>
      <c r="J77" s="23" t="n">
        <v>1.039105801883514</v>
      </c>
    </row>
    <row r="78">
      <c r="A78" s="8" t="n">
        <v>18</v>
      </c>
      <c r="B78" s="8" t="inlineStr">
        <is>
          <t>18.08.2026</t>
        </is>
      </c>
      <c r="C78" s="10" t="n">
        <v>1562556.526264621</v>
      </c>
      <c r="D78" s="10" t="n">
        <v>92223.03999999999</v>
      </c>
      <c r="E78" s="10" t="n">
        <v>1565083.82</v>
      </c>
      <c r="F78" s="23" t="n">
        <v>1.001617409477928</v>
      </c>
      <c r="G78" s="10" t="n">
        <v>976.664034650619</v>
      </c>
      <c r="H78" s="10" t="n">
        <v>64</v>
      </c>
      <c r="I78" s="10" t="n">
        <v>1014</v>
      </c>
      <c r="J78" s="23" t="n">
        <v>1.03822805389034</v>
      </c>
    </row>
    <row r="79">
      <c r="A79" s="8" t="n">
        <v>19</v>
      </c>
      <c r="B79" s="8" t="inlineStr">
        <is>
          <t>19.08.2026</t>
        </is>
      </c>
      <c r="C79" s="10" t="n">
        <v>1680946.303073439</v>
      </c>
      <c r="D79" s="10" t="n">
        <v>141727.63</v>
      </c>
      <c r="E79" s="10" t="n">
        <v>1706811.45</v>
      </c>
      <c r="F79" s="23" t="n">
        <v>1.015387253524559</v>
      </c>
      <c r="G79" s="10" t="n">
        <v>1052.878454521062</v>
      </c>
      <c r="H79" s="10" t="n">
        <v>89</v>
      </c>
      <c r="I79" s="10" t="n">
        <v>1103</v>
      </c>
      <c r="J79" s="23" t="n">
        <v>1.047604303482245</v>
      </c>
    </row>
    <row r="80">
      <c r="A80" s="8" t="n">
        <v>20</v>
      </c>
      <c r="B80" s="8" t="inlineStr">
        <is>
          <t>20.08.2026</t>
        </is>
      </c>
      <c r="C80" s="10" t="n">
        <v>1790483.766557188</v>
      </c>
      <c r="D80" s="10" t="n">
        <v>97022</v>
      </c>
      <c r="E80" s="10" t="n">
        <v>1803833.45</v>
      </c>
      <c r="F80" s="23" t="n">
        <v>1.00745590867237</v>
      </c>
      <c r="G80" s="10" t="n">
        <v>1120.631837172755</v>
      </c>
      <c r="H80" s="10" t="n">
        <v>58</v>
      </c>
      <c r="I80" s="10" t="n">
        <v>1161</v>
      </c>
      <c r="J80" s="23" t="n">
        <v>1.03602268067726</v>
      </c>
    </row>
    <row r="81">
      <c r="A81" s="8" t="n">
        <v>21</v>
      </c>
      <c r="B81" s="8" t="inlineStr">
        <is>
          <t>21.08.2026</t>
        </is>
      </c>
      <c r="C81" s="10" t="n">
        <v>1882608.40670345</v>
      </c>
      <c r="D81" s="10" t="n">
        <v>74514.5</v>
      </c>
      <c r="E81" s="10" t="n">
        <v>1878347.95</v>
      </c>
      <c r="F81" s="23" t="n">
        <v>0.9977369395099481</v>
      </c>
      <c r="G81" s="10" t="n">
        <v>1175.628579094638</v>
      </c>
      <c r="H81" s="10" t="n">
        <v>45</v>
      </c>
      <c r="I81" s="10" t="n">
        <v>1206</v>
      </c>
      <c r="J81" s="23" t="n">
        <v>1.025834197505433</v>
      </c>
    </row>
    <row r="82">
      <c r="A82" s="8" t="n">
        <v>22</v>
      </c>
      <c r="B82" s="8" t="inlineStr">
        <is>
          <t>22.08.2026</t>
        </is>
      </c>
      <c r="C82" s="10" t="n">
        <v>1935285.25074993</v>
      </c>
      <c r="D82" s="10" t="n">
        <v>51531.59</v>
      </c>
      <c r="E82" s="10" t="n">
        <v>1929879.54</v>
      </c>
      <c r="F82" s="23" t="n">
        <v>0.997206762802623</v>
      </c>
      <c r="G82" s="10" t="n">
        <v>1210.188661888152</v>
      </c>
      <c r="H82" s="10" t="n">
        <v>37</v>
      </c>
      <c r="I82" s="10" t="n">
        <v>1243</v>
      </c>
      <c r="J82" s="23" t="n">
        <v>1.027112580992665</v>
      </c>
    </row>
    <row r="83">
      <c r="A83" s="8" t="n">
        <v>23</v>
      </c>
      <c r="B83" s="8" t="inlineStr">
        <is>
          <t>23.08.2026</t>
        </is>
      </c>
      <c r="C83" s="10" t="n">
        <v>1979611.762889347</v>
      </c>
      <c r="D83" s="10" t="n">
        <v>45466.05</v>
      </c>
      <c r="E83" s="10" t="n">
        <v>1975345.59</v>
      </c>
      <c r="F83" s="23" t="n">
        <v>0.997844944665756</v>
      </c>
      <c r="G83" s="10" t="n">
        <v>1237.719575299935</v>
      </c>
      <c r="H83" s="10" t="n">
        <v>30</v>
      </c>
      <c r="I83" s="10" t="n">
        <v>1273</v>
      </c>
      <c r="J83" s="23" t="n">
        <v>1.028504376438836</v>
      </c>
    </row>
    <row r="84">
      <c r="A84" s="8" t="n">
        <v>24</v>
      </c>
      <c r="B84" s="8" t="inlineStr">
        <is>
          <t>24.08.2026</t>
        </is>
      </c>
      <c r="C84" s="10" t="n">
        <v>2088963.864432183</v>
      </c>
      <c r="D84" s="10" t="n">
        <v>95602.03</v>
      </c>
      <c r="E84" s="10" t="n">
        <v>2070947.62</v>
      </c>
      <c r="F84" s="23" t="n">
        <v>0.991375511688384</v>
      </c>
      <c r="G84" s="10" t="n">
        <v>1306.123806968454</v>
      </c>
      <c r="H84" s="10" t="n">
        <v>64</v>
      </c>
      <c r="I84" s="10" t="n">
        <v>1337</v>
      </c>
      <c r="J84" s="23" t="n">
        <v>1.023639560711484</v>
      </c>
    </row>
    <row r="85">
      <c r="A85" s="8" t="n">
        <v>25</v>
      </c>
      <c r="B85" s="8" t="inlineStr">
        <is>
          <t>25.08.2026</t>
        </is>
      </c>
      <c r="C85" s="10" t="n">
        <v>2190092.661832437</v>
      </c>
      <c r="D85" s="10" t="n">
        <v>100969.83</v>
      </c>
      <c r="E85" s="10" t="n">
        <v>2171917.45</v>
      </c>
      <c r="F85" s="23" t="n">
        <v>0.9917011676495776</v>
      </c>
      <c r="G85" s="10" t="n">
        <v>1368.540227682165</v>
      </c>
      <c r="H85" s="10" t="n">
        <v>61</v>
      </c>
      <c r="I85" s="10" t="n">
        <v>1398</v>
      </c>
      <c r="J85" s="23" t="n">
        <v>1.021526420431009</v>
      </c>
    </row>
    <row r="86">
      <c r="A86" s="8" t="n">
        <v>26</v>
      </c>
      <c r="B86" s="8" t="inlineStr">
        <is>
          <t>26.08.2026</t>
        </is>
      </c>
      <c r="C86" s="10" t="n">
        <v>2308482.438641256</v>
      </c>
      <c r="D86" s="10" t="n">
        <v>138052.17</v>
      </c>
      <c r="E86" s="10" t="n">
        <v>2309969.62</v>
      </c>
      <c r="F86" s="23" t="n">
        <v>1.000644224679318</v>
      </c>
      <c r="G86" s="10" t="n">
        <v>1444.754647552608</v>
      </c>
      <c r="H86" s="10" t="n">
        <v>87</v>
      </c>
      <c r="I86" s="10" t="n">
        <v>1485</v>
      </c>
      <c r="J86" s="23" t="n">
        <v>1.027856184796198</v>
      </c>
    </row>
    <row r="87">
      <c r="A87" s="8" t="n">
        <v>27</v>
      </c>
      <c r="B87" s="8" t="inlineStr">
        <is>
          <t>27.08.2026</t>
        </is>
      </c>
      <c r="C87" s="10" t="n">
        <v>2418019.902125005</v>
      </c>
      <c r="D87" s="10" t="n">
        <v>116246.63</v>
      </c>
      <c r="E87" s="10" t="n">
        <v>2426216.25</v>
      </c>
      <c r="F87" s="23" t="n">
        <v>1.003389694132704</v>
      </c>
      <c r="G87" s="10" t="n">
        <v>1512.508030204301</v>
      </c>
      <c r="H87" s="10" t="n">
        <v>72</v>
      </c>
      <c r="I87" s="10" t="n">
        <v>1557</v>
      </c>
      <c r="J87" s="23" t="n">
        <v>1.029416022201012</v>
      </c>
    </row>
    <row r="88">
      <c r="A88" s="8" t="n">
        <v>28</v>
      </c>
      <c r="B88" s="8" t="inlineStr">
        <is>
          <t>28.08.2026</t>
        </is>
      </c>
      <c r="C88" s="10" t="n">
        <v>2510144.542271266</v>
      </c>
      <c r="D88" s="10" t="n">
        <v>89193.83</v>
      </c>
      <c r="E88" s="10" t="n">
        <v>2515410.08</v>
      </c>
      <c r="F88" s="23" t="n">
        <v>1.002097702996804</v>
      </c>
      <c r="G88" s="10" t="n">
        <v>1567.504772126184</v>
      </c>
      <c r="H88" s="10" t="n">
        <v>56</v>
      </c>
      <c r="I88" s="10" t="n">
        <v>1613</v>
      </c>
      <c r="J88" s="23" t="n">
        <v>1.029023980457875</v>
      </c>
    </row>
    <row r="89">
      <c r="A89" s="8" t="n">
        <v>29</v>
      </c>
      <c r="B89" s="8" t="inlineStr">
        <is>
          <t>29.08.2026</t>
        </is>
      </c>
      <c r="C89" s="10" t="n">
        <v>2562821.386317746</v>
      </c>
      <c r="D89" s="10" t="n">
        <v>63076.25999999999</v>
      </c>
      <c r="E89" s="10" t="n">
        <v>2578486.339999999</v>
      </c>
      <c r="F89" s="23" t="n">
        <v>1.006112386046833</v>
      </c>
      <c r="G89" s="10" t="n">
        <v>1602.064854919698</v>
      </c>
      <c r="H89" s="10" t="n">
        <v>48</v>
      </c>
      <c r="I89" s="10" t="n">
        <v>1661</v>
      </c>
      <c r="J89" s="23" t="n">
        <v>1.036786990800854</v>
      </c>
    </row>
    <row r="90">
      <c r="A90" s="8" t="n">
        <v>30</v>
      </c>
      <c r="B90" s="8" t="inlineStr">
        <is>
          <t>30.08.2026</t>
        </is>
      </c>
      <c r="C90" s="10" t="n">
        <v>2607147.898457163</v>
      </c>
      <c r="D90" s="10" t="n">
        <v>52820.41</v>
      </c>
      <c r="E90" s="10" t="n">
        <v>2631306.75</v>
      </c>
      <c r="F90" s="23" t="n">
        <v>1.00926639089295</v>
      </c>
      <c r="G90" s="10" t="n">
        <v>1629.595768331481</v>
      </c>
      <c r="H90" s="10" t="n">
        <v>35</v>
      </c>
      <c r="I90" s="10" t="n">
        <v>1696</v>
      </c>
      <c r="J90" s="23" t="n">
        <v>1.040748897953085</v>
      </c>
    </row>
    <row r="91">
      <c r="A91" s="8" t="n">
        <v>31</v>
      </c>
      <c r="B91" s="8" t="inlineStr">
        <is>
          <t>31.08.2026</t>
        </is>
      </c>
      <c r="C91" s="10" t="n">
        <v>2716500</v>
      </c>
      <c r="D91" s="10" t="n">
        <v>85024.82000000001</v>
      </c>
      <c r="E91" s="10" t="n">
        <v>2716331.569999999</v>
      </c>
      <c r="F91" s="23" t="n">
        <v>0.9999379974231546</v>
      </c>
      <c r="G91" s="10" t="n">
        <v>1698</v>
      </c>
      <c r="H91" s="10" t="n">
        <v>60</v>
      </c>
      <c r="I91" s="10" t="n">
        <v>1756</v>
      </c>
      <c r="J91" s="23" t="n">
        <v>1.034157832744405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5">
    <cfRule type="dataBar" priority="5">
      <dataBar showValue="1">
        <cfvo type="num" val="0"/>
        <cfvo type="num" val="1"/>
        <color rgb="00B7E4C7"/>
      </dataBar>
    </cfRule>
  </conditionalFormatting>
  <conditionalFormatting sqref="H25:H55">
    <cfRule type="dataBar" priority="5">
      <dataBar showValue="1">
        <cfvo type="num" val="0"/>
        <cfvo type="num" val="1"/>
        <color rgb="00B7E4C7"/>
      </dataBar>
    </cfRule>
  </conditionalFormatting>
  <conditionalFormatting sqref="F61:F91">
    <cfRule type="dataBar" priority="7">
      <dataBar showValue="1">
        <cfvo type="num" val="0"/>
        <cfvo type="num" val="1"/>
        <color rgb="00B7E4C7"/>
      </dataBar>
    </cfRule>
  </conditionalFormatting>
  <conditionalFormatting sqref="J61:J91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2026-09-03T14:23:31Z</dcterms:created>
  <dcterms:modified xsi:type="dcterms:W3CDTF">2026-09-03T14:23:32Z</dcterms:modified>
</cp:coreProperties>
</file>